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mc:Choice Requires="x15">
      <x15ac:absPath xmlns:x15ac="http://schemas.microsoft.com/office/spreadsheetml/2010/11/ac" url="\\10.1.41.49\rizai\★新規運用用（山田編集中）\023  経営比較分析表　〇\R5\06 公開用データ\01 水道\"/>
    </mc:Choice>
  </mc:AlternateContent>
  <xr:revisionPtr revIDLastSave="0" documentId="13_ncr:1_{F15542F1-7357-49D3-AE8F-3324F405B417}" xr6:coauthVersionLast="47" xr6:coauthVersionMax="47" xr10:uidLastSave="{00000000-0000-0000-0000-000000000000}"/>
  <workbookProtection workbookAlgorithmName="SHA-512" workbookHashValue="RcYQS8tGgY3LEhKTJTAtDN37Nlwiisd63Q/Ei/equaEfOk/PsFhwqoTc7WllQwIgQYZ9T9Z8Mtww+q8hbmKvjA==" workbookSaltValue="vsw3oXlGmgXT8iDQ3UhH2A==" workbookSpinCount="100000" lockStructure="1"/>
  <bookViews>
    <workbookView xWindow="-103" yWindow="-103" windowWidth="19543" windowHeight="12497" xr2:uid="{00000000-000D-0000-FFFF-FFFF00000000}"/>
  </bookViews>
  <sheets>
    <sheet name="法適用_水道事業" sheetId="4" r:id="rId1"/>
    <sheet name="データ" sheetId="5" state="hidden" r:id="rId2"/>
  </sheets>
  <calcPr calcId="191029"/>
  <extLs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<sst xmlns="http://schemas.openxmlformats.org/spreadsheetml/2006/main" count="228" uniqueCount="114">
  <si>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</si>
  <si>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</si>
  <si>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</si>
  <si>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</si>
  <si>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</si>
  <si>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</si>
  <si>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</si>
  <si>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</si>
  <si>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</si>
  <si>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</si>
  <si>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</si>
  <si>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</si>
  <si>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</si>
  <si>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</si>
  <si>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</si>
  <si>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</si>
  <si>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</si>
  <si>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</si>
  <si>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</si>
  <si>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</si>
  <si>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</si>
  <si>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</si>
  <si>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</si>
  <si>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</si>
  <si>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</si>
  <si>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</si>
  <si>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</si>
  <si>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</si>
  <si>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</si>
  <si>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</si>
  <si>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</si>
  <si>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</si>
  <si>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</si>
  <si>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</si>
  <si>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</si>
  <si>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</si>
  <si>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</si>
  <si>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</si>
  <si>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</si>
  <si>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</si>
  <si>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</si>
  <si>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</si>
  <si>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</si>
  <si>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</si>
  <si>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</si>
  <si>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</si>
  <si>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</si>
  <si>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</si>
  <si>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</si>
  <si>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</si>
  <si>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</si>
  <si>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</si>
  <si>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</si>
  <si>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</si>
  <si>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</si>
  <si>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</si>
  <si>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</si>
  <si>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</si>
  <si>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</si>
  <si>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</si>
  <si>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</si>
  <si>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</si>
  <si>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</si>
  <si>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</si>
  <si>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</si>
  <si>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</si>
  <si>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</si>
  <si>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</si>
  <si>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</si>
  <si>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</si>
  <si>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</si>
  <si>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</si>
  <si>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</si>
  <si>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</si>
  <si>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</si>
  <si>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</si>
  <si>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</si>
  <si>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</si>
  <si>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</si>
  <si>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</si>
  <si>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</si>
  <si>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</si>
  <si>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</si>
  <si>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</si>
  <si>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</si>
  <si>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</si>
  <si>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</si>
  <si>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</si>
  <si>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</si>
  <si>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</si>
  <si>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</si>
  <si>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</si>
  <si>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</si>
  <si>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東海市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</si>
  <si>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</si>
  <si>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</si>
  <si>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</si>
  <si>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</si>
  <si>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</si>
  <si>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</si>
  <si>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</si>
  <si>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</si>
  <si>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</si>
  <si>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</si>
  <si>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</si>
  <si>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</si>
  <si>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</si>
  <si>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</si>
  <si>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</si>
  <si>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</si>
  <si>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</si>
  <si>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令和３年度は、令和２年度に増加した償却資産の減価償却を開始したことにより高くなっています。令和４年度は東海ポンプ場の機器更新に伴う機器等の除却を行ったことにより、償却率が減となっております。
②管路経年化率は、平均値と比較して低い数値となっており、法定耐用年数を経過した管路は比較的少なく、早急に更新が必要な管路が少ないことが分かります。
③管路更新率が、令和３年度と令和４年度で増加している理由は、前年度と比較して、配水管布設替工事によって、更新される配水管延長が増加したためです。管路更新率は、年によって、数値の変動がありますが、平成３０年度策定の管路耐震化計画に基づき、計画的な更新事業を行っていきます。さらに平成２７年度から過去に採用されてきた配水管に比べ、より長期寿命を持つＧＸ形ダクタイル鋳鉄管及び配水用ポリエチレン管を本格的に採用し、配水管路の長寿命化による更新周期の延長を図っています。</t>
    <rPh sb="1" eb="3">
      <t>ユウケイ</t>
    </rPh>
    <rPh sb="3" eb="5">
      <t>コテイ</t>
    </rPh>
    <rPh sb="5" eb="7">
      <t>シサン</t>
    </rPh>
    <rPh sb="7" eb="9">
      <t>ゲンカ</t>
    </rPh>
    <rPh sb="9" eb="11">
      <t>ショウキャク</t>
    </rPh>
    <rPh sb="11" eb="12">
      <t>リツ</t>
    </rPh>
    <rPh sb="14" eb="16">
      <t>レイワ</t>
    </rPh>
    <rPh sb="17" eb="19">
      <t>ネンド</t>
    </rPh>
    <rPh sb="27" eb="29">
      <t>ゾウカ</t>
    </rPh>
    <rPh sb="31" eb="33">
      <t>ショウキャク</t>
    </rPh>
    <rPh sb="33" eb="35">
      <t>シサン</t>
    </rPh>
    <rPh sb="36" eb="38">
      <t>ゲンカ</t>
    </rPh>
    <rPh sb="38" eb="40">
      <t>ショウキャク</t>
    </rPh>
    <rPh sb="41" eb="43">
      <t>カイシ</t>
    </rPh>
    <rPh sb="50" eb="51">
      <t>タカ</t>
    </rPh>
    <rPh sb="59" eb="61">
      <t>レイワ</t>
    </rPh>
    <rPh sb="62" eb="64">
      <t>ネンド</t>
    </rPh>
    <rPh sb="65" eb="67">
      <t>トウカイ</t>
    </rPh>
    <rPh sb="111" eb="113">
      <t>カンロ</t>
    </rPh>
    <rPh sb="113" eb="115">
      <t>ケイネン</t>
    </rPh>
    <rPh sb="115" eb="116">
      <t>カ</t>
    </rPh>
    <rPh sb="116" eb="117">
      <t>リツ</t>
    </rPh>
    <rPh sb="119" eb="122">
      <t>ヘイキンチ</t>
    </rPh>
    <rPh sb="123" eb="125">
      <t>ヒカク</t>
    </rPh>
    <rPh sb="127" eb="128">
      <t>ヒク</t>
    </rPh>
    <rPh sb="129" eb="131">
      <t>スウチ</t>
    </rPh>
    <rPh sb="138" eb="140">
      <t>ホウテイ</t>
    </rPh>
    <rPh sb="140" eb="142">
      <t>タイヨウ</t>
    </rPh>
    <rPh sb="142" eb="144">
      <t>ネンスウ</t>
    </rPh>
    <rPh sb="145" eb="147">
      <t>ケイカ</t>
    </rPh>
    <rPh sb="149" eb="151">
      <t>カンロ</t>
    </rPh>
    <rPh sb="152" eb="155">
      <t>ヒカクテキ</t>
    </rPh>
    <rPh sb="155" eb="156">
      <t>スク</t>
    </rPh>
    <rPh sb="159" eb="161">
      <t>ソウキュウ</t>
    </rPh>
    <rPh sb="162" eb="164">
      <t>コウシン</t>
    </rPh>
    <rPh sb="165" eb="167">
      <t>ヒツヨウ</t>
    </rPh>
    <rPh sb="168" eb="170">
      <t>カンロ</t>
    </rPh>
    <rPh sb="171" eb="172">
      <t>スク</t>
    </rPh>
    <rPh sb="177" eb="178">
      <t>ワ</t>
    </rPh>
    <rPh sb="185" eb="187">
      <t>カンロ</t>
    </rPh>
    <rPh sb="187" eb="189">
      <t>コウシン</t>
    </rPh>
    <rPh sb="189" eb="190">
      <t>リツ</t>
    </rPh>
    <rPh sb="192" eb="194">
      <t>レイワ</t>
    </rPh>
    <rPh sb="195" eb="197">
      <t>ネンド</t>
    </rPh>
    <rPh sb="198" eb="200">
      <t>レイワ</t>
    </rPh>
    <rPh sb="201" eb="203">
      <t>ネンド</t>
    </rPh>
    <rPh sb="204" eb="206">
      <t>ゾウカ</t>
    </rPh>
    <rPh sb="210" eb="212">
      <t>リユウ</t>
    </rPh>
    <rPh sb="214" eb="217">
      <t>ゼンネンド</t>
    </rPh>
    <rPh sb="218" eb="220">
      <t>ヒカク</t>
    </rPh>
    <rPh sb="223" eb="226">
      <t>ハイスイカン</t>
    </rPh>
    <rPh sb="226" eb="228">
      <t>フセツ</t>
    </rPh>
    <rPh sb="228" eb="229">
      <t>ガ</t>
    </rPh>
    <rPh sb="229" eb="231">
      <t>コウジ</t>
    </rPh>
    <rPh sb="236" eb="238">
      <t>コウシン</t>
    </rPh>
    <rPh sb="241" eb="244">
      <t>ハイスイカン</t>
    </rPh>
    <rPh sb="244" eb="246">
      <t>エンチョウ</t>
    </rPh>
    <rPh sb="247" eb="249">
      <t>ゾウカ</t>
    </rPh>
    <rPh sb="256" eb="258">
      <t>カンロ</t>
    </rPh>
    <rPh sb="258" eb="260">
      <t>コウシン</t>
    </rPh>
    <rPh sb="260" eb="261">
      <t>リツ</t>
    </rPh>
    <rPh sb="263" eb="264">
      <t>トシ</t>
    </rPh>
    <rPh sb="269" eb="271">
      <t>スウチ</t>
    </rPh>
    <rPh sb="272" eb="274">
      <t>ヘンドウ</t>
    </rPh>
    <rPh sb="281" eb="283">
      <t>ヘイセイ</t>
    </rPh>
    <rPh sb="285" eb="287">
      <t>ネンド</t>
    </rPh>
    <rPh sb="287" eb="289">
      <t>サクテイ</t>
    </rPh>
    <rPh sb="290" eb="292">
      <t>カンロ</t>
    </rPh>
    <rPh sb="292" eb="295">
      <t>タイシンカ</t>
    </rPh>
    <rPh sb="295" eb="297">
      <t>ケイカク</t>
    </rPh>
    <rPh sb="298" eb="299">
      <t>モト</t>
    </rPh>
    <rPh sb="302" eb="305">
      <t>ケイカクテキ</t>
    </rPh>
    <rPh sb="306" eb="308">
      <t>コウシン</t>
    </rPh>
    <rPh sb="308" eb="310">
      <t>ジギョウ</t>
    </rPh>
    <rPh sb="311" eb="312">
      <t>オコナ</t>
    </rPh>
    <rPh sb="322" eb="324">
      <t>ヘイセイ</t>
    </rPh>
    <rPh sb="326" eb="328">
      <t>ネンド</t>
    </rPh>
    <rPh sb="330" eb="332">
      <t>カコ</t>
    </rPh>
    <rPh sb="333" eb="335">
      <t>サイヨウ</t>
    </rPh>
    <rPh sb="340" eb="343">
      <t>ハイスイカン</t>
    </rPh>
    <rPh sb="344" eb="345">
      <t>クラ</t>
    </rPh>
    <rPh sb="349" eb="351">
      <t>チョウキ</t>
    </rPh>
    <rPh sb="351" eb="353">
      <t>ジュミョウ</t>
    </rPh>
    <rPh sb="354" eb="355">
      <t>モ</t>
    </rPh>
    <rPh sb="358" eb="359">
      <t>カタチ</t>
    </rPh>
    <rPh sb="364" eb="367">
      <t>チュウテツカン</t>
    </rPh>
    <rPh sb="367" eb="368">
      <t>オヨ</t>
    </rPh>
    <rPh sb="369" eb="372">
      <t>ハイスイヨウ</t>
    </rPh>
    <rPh sb="378" eb="379">
      <t>カン</t>
    </rPh>
    <rPh sb="380" eb="383">
      <t>ホンカクテキ</t>
    </rPh>
    <rPh sb="384" eb="386">
      <t>サイヨウ</t>
    </rPh>
    <rPh sb="388" eb="390">
      <t>ハイスイ</t>
    </rPh>
    <rPh sb="390" eb="392">
      <t>カンロ</t>
    </rPh>
    <rPh sb="393" eb="397">
      <t>チョウジュミョウカ</t>
    </rPh>
    <rPh sb="400" eb="402">
      <t>コウシン</t>
    </rPh>
    <rPh sb="402" eb="404">
      <t>シュウキ</t>
    </rPh>
    <rPh sb="405" eb="407">
      <t>エンチョウ</t>
    </rPh>
    <rPh sb="408" eb="409">
      <t>ハカ</t>
    </rPh>
    <phoneticPr fontId="4"/>
  </si>
  <si>
    <t>　今後、配水管、ポンプ場等の配水施設の老朽化による更新及び耐震化事業によって多額の費用が見込まれています。その主な財源となる給水収益は、給水人口の減少や大口使用者の工業用水への切り替え、節水型機器の高性能化等による１日１人給水量の減少により減少し、厳しい事業運営を強いられることが考えられます。
　この厳しい将来を見据えて、長期的な計画によって事業の安定性や持続性を示すため、平成３０年度に策定した水道事業ビジョン及び経営戦略をもって、健全、効率的な事業運営に努めていく必要があります。また、PDCAサイクルに基づき、令和５年度に計画の見直しを予定しています。</t>
    <rPh sb="1" eb="3">
      <t>コンゴ</t>
    </rPh>
    <rPh sb="4" eb="7">
      <t>ハイスイカン</t>
    </rPh>
    <rPh sb="11" eb="12">
      <t>ジョウ</t>
    </rPh>
    <rPh sb="12" eb="13">
      <t>トウ</t>
    </rPh>
    <rPh sb="14" eb="16">
      <t>ハイスイ</t>
    </rPh>
    <rPh sb="16" eb="18">
      <t>シセツ</t>
    </rPh>
    <rPh sb="19" eb="22">
      <t>ロウキュウカ</t>
    </rPh>
    <rPh sb="25" eb="27">
      <t>コウシン</t>
    </rPh>
    <rPh sb="27" eb="28">
      <t>オヨ</t>
    </rPh>
    <rPh sb="29" eb="32">
      <t>タイシンカ</t>
    </rPh>
    <rPh sb="32" eb="34">
      <t>ジギョウ</t>
    </rPh>
    <rPh sb="38" eb="40">
      <t>タガク</t>
    </rPh>
    <rPh sb="41" eb="43">
      <t>ヒヨウ</t>
    </rPh>
    <rPh sb="44" eb="46">
      <t>ミコ</t>
    </rPh>
    <rPh sb="55" eb="56">
      <t>オモ</t>
    </rPh>
    <rPh sb="57" eb="59">
      <t>ザイゲン</t>
    </rPh>
    <rPh sb="62" eb="64">
      <t>キュウスイ</t>
    </rPh>
    <rPh sb="64" eb="66">
      <t>シュウエキ</t>
    </rPh>
    <rPh sb="68" eb="70">
      <t>キュウスイ</t>
    </rPh>
    <rPh sb="70" eb="72">
      <t>ジンコウ</t>
    </rPh>
    <rPh sb="73" eb="75">
      <t>ゲンショウ</t>
    </rPh>
    <rPh sb="76" eb="78">
      <t>オオグチ</t>
    </rPh>
    <rPh sb="78" eb="81">
      <t>シヨウシャ</t>
    </rPh>
    <rPh sb="82" eb="84">
      <t>コウギョウ</t>
    </rPh>
    <rPh sb="84" eb="86">
      <t>ヨウスイ</t>
    </rPh>
    <rPh sb="88" eb="89">
      <t>キ</t>
    </rPh>
    <rPh sb="90" eb="91">
      <t>カ</t>
    </rPh>
    <rPh sb="93" eb="96">
      <t>セッスイガタ</t>
    </rPh>
    <rPh sb="96" eb="98">
      <t>キキ</t>
    </rPh>
    <rPh sb="99" eb="103">
      <t>コウセイノウカ</t>
    </rPh>
    <rPh sb="103" eb="104">
      <t>トウ</t>
    </rPh>
    <rPh sb="120" eb="122">
      <t>ゲンショウ</t>
    </rPh>
    <rPh sb="151" eb="152">
      <t>キビ</t>
    </rPh>
    <rPh sb="154" eb="156">
      <t>ショウライ</t>
    </rPh>
    <rPh sb="157" eb="159">
      <t>ミス</t>
    </rPh>
    <rPh sb="162" eb="165">
      <t>チョウキテキ</t>
    </rPh>
    <rPh sb="166" eb="168">
      <t>ケイカク</t>
    </rPh>
    <rPh sb="172" eb="174">
      <t>ジギョウ</t>
    </rPh>
    <rPh sb="175" eb="178">
      <t>アンテイセイ</t>
    </rPh>
    <rPh sb="179" eb="182">
      <t>ジゾクセイ</t>
    </rPh>
    <rPh sb="183" eb="184">
      <t>シメ</t>
    </rPh>
    <rPh sb="188" eb="190">
      <t>ヘイセイ</t>
    </rPh>
    <rPh sb="192" eb="194">
      <t>ネンド</t>
    </rPh>
    <rPh sb="195" eb="197">
      <t>サクテイ</t>
    </rPh>
    <rPh sb="199" eb="201">
      <t>スイドウ</t>
    </rPh>
    <rPh sb="201" eb="203">
      <t>ジギョウ</t>
    </rPh>
    <rPh sb="207" eb="208">
      <t>オヨ</t>
    </rPh>
    <rPh sb="209" eb="211">
      <t>ケイエイ</t>
    </rPh>
    <rPh sb="211" eb="213">
      <t>センリャク</t>
    </rPh>
    <rPh sb="218" eb="220">
      <t>ケンゼン</t>
    </rPh>
    <rPh sb="221" eb="224">
      <t>コウリツテキ</t>
    </rPh>
    <rPh sb="225" eb="229">
      <t>ジギョウウンエイ</t>
    </rPh>
    <rPh sb="230" eb="231">
      <t>ツト</t>
    </rPh>
    <rPh sb="235" eb="237">
      <t>ヒツヨウ</t>
    </rPh>
    <rPh sb="255" eb="256">
      <t>モト</t>
    </rPh>
    <rPh sb="259" eb="261">
      <t>レイワ</t>
    </rPh>
    <rPh sb="262" eb="264">
      <t>ネンド</t>
    </rPh>
    <rPh sb="265" eb="267">
      <t>ケイカク</t>
    </rPh>
    <rPh sb="268" eb="270">
      <t>ミナオ</t>
    </rPh>
    <rPh sb="272" eb="274">
      <t>ヨテイ</t>
    </rPh>
    <phoneticPr fontId="4"/>
  </si>
  <si>
    <t>【経営の健全性】①経常収支比率は、令和元年度から令和２年度について、令和元年度に完了した東海ポンプ場機器更新により減価償却費が増加したため低くなっています。令和４年度は、給水収益の減、東海ポンプ場機器更新に伴う資産減耗費及び動力費等が増加したため低くなっています。
③平成３０年度は、東海ポンプ場機器更新工事の未払金計上のため流動比率が低くなっていますが、令和元年度は、東海ポンプ場機器更新工事の支払いに企業債を充てたため流動比率が高くなっています。令和元年度から令和３年度にかけて、多額の工事費用等の支払いがなかったことにより、預金残高が増えたため、流動比率が高くなっています。令和４年度については、令和５年度に満期償還となる公債を固定資産から流動資産に振り替えたため流動比率が高くなっています。
④企業債残高対給水収益比率は、令和元年度のみ新規借入により上昇していますが、約１５年間借入を行っていなかったことから、平均値との比較ではかなり低い数値となっています。
⑤料金回収率が令和２年度で減少している理由としては、給水収益が、新型コロナウイルス感染症対策による基本料金免除により減少したこと及び、費用で減価償却費や修繕費、委託料が増加したためです。令和３年度は、新型コロナウイルス感染症対策による基本料金免除を行わなかったことにより、給水収益が増加し、料金回収率も上昇しました。令和４年度は口径１３ｍｍ及び共用等の給水収益の減、東海ポンプ場機器更新に伴う資産減耗費及び動力費等が増加したため低い数値となっております。
⑥給水原価は、令和３年度以降に修繕費や資産減耗費及び動力費が増加したため増加しています。
【経営の効率性】⑦施設利用率は、６０％前後で推移しております。令和２年度以降は、新型コロナウイルス感染症の影響で、自宅にいる時間が増加し、使用する水量が増加したのではないかと考えられます。年間配水量がほぼ横ばいであること、併せて最大稼働率は６５％前後で推移していることから、現状はほぼ適切な施設規模であると言えます。
⑧有収率は、平均値を上回っています。令和２年度以降は、令和元年度以前と比較して、大口径の洗管が多かったため、配水量が増加したことにより、有収率が下がっています。令和４年度は上記に加え、有収水量が減となったため有収率が減となっております。</t>
    <rPh sb="1" eb="3">
      <t>ケイエイ</t>
    </rPh>
    <rPh sb="4" eb="7">
      <t>ケンゼンセイ</t>
    </rPh>
    <rPh sb="9" eb="11">
      <t>ケイジョウ</t>
    </rPh>
    <rPh sb="11" eb="13">
      <t>シュウシ</t>
    </rPh>
    <rPh sb="13" eb="15">
      <t>ヒリツ</t>
    </rPh>
    <rPh sb="17" eb="19">
      <t>レイワ</t>
    </rPh>
    <rPh sb="19" eb="21">
      <t>ガンネン</t>
    </rPh>
    <rPh sb="21" eb="22">
      <t>ド</t>
    </rPh>
    <rPh sb="24" eb="26">
      <t>レイワ</t>
    </rPh>
    <rPh sb="27" eb="29">
      <t>ネンド</t>
    </rPh>
    <rPh sb="34" eb="36">
      <t>レイワ</t>
    </rPh>
    <rPh sb="36" eb="38">
      <t>ガンネン</t>
    </rPh>
    <rPh sb="38" eb="39">
      <t>ド</t>
    </rPh>
    <rPh sb="40" eb="42">
      <t>カンリョウ</t>
    </rPh>
    <rPh sb="44" eb="46">
      <t>トウカイ</t>
    </rPh>
    <rPh sb="49" eb="50">
      <t>ジョウ</t>
    </rPh>
    <rPh sb="50" eb="52">
      <t>キキ</t>
    </rPh>
    <rPh sb="52" eb="54">
      <t>コウシン</t>
    </rPh>
    <rPh sb="57" eb="59">
      <t>ゲンカ</t>
    </rPh>
    <rPh sb="59" eb="61">
      <t>ショウキャク</t>
    </rPh>
    <rPh sb="61" eb="62">
      <t>ヒ</t>
    </rPh>
    <rPh sb="63" eb="65">
      <t>ゾウカ</t>
    </rPh>
    <rPh sb="69" eb="70">
      <t>ヒク</t>
    </rPh>
    <rPh sb="78" eb="80">
      <t>レイワ</t>
    </rPh>
    <rPh sb="81" eb="83">
      <t>ネンド</t>
    </rPh>
    <rPh sb="92" eb="94">
      <t>トウカイ</t>
    </rPh>
    <rPh sb="97" eb="98">
      <t>ジョウ</t>
    </rPh>
    <rPh sb="98" eb="102">
      <t>キキコウシン</t>
    </rPh>
    <rPh sb="103" eb="104">
      <t>トモナ</t>
    </rPh>
    <rPh sb="105" eb="110">
      <t>シサンゲンモウヒ</t>
    </rPh>
    <rPh sb="110" eb="111">
      <t>オヨ</t>
    </rPh>
    <rPh sb="112" eb="115">
      <t>ドウリョクヒ</t>
    </rPh>
    <rPh sb="115" eb="116">
      <t>トウ</t>
    </rPh>
    <rPh sb="117" eb="119">
      <t>ゾウカ</t>
    </rPh>
    <rPh sb="123" eb="124">
      <t>ヒク</t>
    </rPh>
    <rPh sb="134" eb="136">
      <t>ヘイセイ</t>
    </rPh>
    <rPh sb="138" eb="140">
      <t>ネンド</t>
    </rPh>
    <rPh sb="142" eb="144">
      <t>トウカイ</t>
    </rPh>
    <rPh sb="147" eb="148">
      <t>ジョウ</t>
    </rPh>
    <rPh sb="148" eb="150">
      <t>キキ</t>
    </rPh>
    <rPh sb="150" eb="152">
      <t>コウシン</t>
    </rPh>
    <rPh sb="152" eb="154">
      <t>コウジ</t>
    </rPh>
    <rPh sb="155" eb="158">
      <t>ミバライキン</t>
    </rPh>
    <rPh sb="158" eb="160">
      <t>ケイジョウ</t>
    </rPh>
    <rPh sb="163" eb="165">
      <t>リュウドウ</t>
    </rPh>
    <rPh sb="165" eb="167">
      <t>ヒリツ</t>
    </rPh>
    <rPh sb="168" eb="169">
      <t>ヒク</t>
    </rPh>
    <rPh sb="178" eb="180">
      <t>レイワ</t>
    </rPh>
    <rPh sb="180" eb="182">
      <t>ガンネン</t>
    </rPh>
    <rPh sb="182" eb="183">
      <t>ド</t>
    </rPh>
    <rPh sb="185" eb="187">
      <t>トウカイ</t>
    </rPh>
    <rPh sb="190" eb="191">
      <t>ジョウ</t>
    </rPh>
    <rPh sb="191" eb="193">
      <t>キキ</t>
    </rPh>
    <rPh sb="193" eb="195">
      <t>コウシン</t>
    </rPh>
    <rPh sb="195" eb="197">
      <t>コウジ</t>
    </rPh>
    <rPh sb="198" eb="200">
      <t>シハラ</t>
    </rPh>
    <rPh sb="202" eb="204">
      <t>キギョウ</t>
    </rPh>
    <rPh sb="204" eb="205">
      <t>サイ</t>
    </rPh>
    <rPh sb="206" eb="207">
      <t>ア</t>
    </rPh>
    <rPh sb="211" eb="213">
      <t>リュウドウ</t>
    </rPh>
    <rPh sb="213" eb="215">
      <t>ヒリツ</t>
    </rPh>
    <rPh sb="216" eb="217">
      <t>タカ</t>
    </rPh>
    <rPh sb="225" eb="227">
      <t>レイワ</t>
    </rPh>
    <rPh sb="227" eb="228">
      <t>ガン</t>
    </rPh>
    <rPh sb="228" eb="230">
      <t>ネンド</t>
    </rPh>
    <rPh sb="232" eb="234">
      <t>レイワ</t>
    </rPh>
    <rPh sb="235" eb="237">
      <t>ネンド</t>
    </rPh>
    <rPh sb="242" eb="244">
      <t>タガク</t>
    </rPh>
    <rPh sb="245" eb="247">
      <t>コウジ</t>
    </rPh>
    <rPh sb="247" eb="249">
      <t>ヒヨウ</t>
    </rPh>
    <rPh sb="249" eb="250">
      <t>トウ</t>
    </rPh>
    <rPh sb="251" eb="253">
      <t>シハラ</t>
    </rPh>
    <rPh sb="265" eb="267">
      <t>ヨキン</t>
    </rPh>
    <rPh sb="267" eb="269">
      <t>ザンダカ</t>
    </rPh>
    <rPh sb="270" eb="271">
      <t>フ</t>
    </rPh>
    <rPh sb="276" eb="278">
      <t>リュウドウ</t>
    </rPh>
    <rPh sb="278" eb="280">
      <t>ヒリツ</t>
    </rPh>
    <rPh sb="281" eb="282">
      <t>タカ</t>
    </rPh>
    <rPh sb="290" eb="292">
      <t>レイワ</t>
    </rPh>
    <rPh sb="293" eb="295">
      <t>ネンド</t>
    </rPh>
    <rPh sb="301" eb="303">
      <t>レイワ</t>
    </rPh>
    <rPh sb="304" eb="306">
      <t>ネンド</t>
    </rPh>
    <rPh sb="307" eb="311">
      <t>マンキショウカン</t>
    </rPh>
    <rPh sb="314" eb="316">
      <t>コウサイ</t>
    </rPh>
    <rPh sb="317" eb="321">
      <t>コテイシサン</t>
    </rPh>
    <rPh sb="323" eb="327">
      <t>リュウドウシサン</t>
    </rPh>
    <rPh sb="328" eb="329">
      <t>フ</t>
    </rPh>
    <rPh sb="330" eb="331">
      <t>カ</t>
    </rPh>
    <rPh sb="335" eb="339">
      <t>リュウドウヒリツ</t>
    </rPh>
    <rPh sb="340" eb="341">
      <t>タカ</t>
    </rPh>
    <rPh sb="351" eb="353">
      <t>キギョウ</t>
    </rPh>
    <rPh sb="353" eb="354">
      <t>サイ</t>
    </rPh>
    <rPh sb="354" eb="356">
      <t>ザンダカ</t>
    </rPh>
    <rPh sb="356" eb="357">
      <t>タイ</t>
    </rPh>
    <rPh sb="357" eb="359">
      <t>キュウスイ</t>
    </rPh>
    <rPh sb="359" eb="361">
      <t>シュウエキ</t>
    </rPh>
    <rPh sb="361" eb="363">
      <t>ヒリツ</t>
    </rPh>
    <rPh sb="365" eb="367">
      <t>レイワ</t>
    </rPh>
    <rPh sb="367" eb="368">
      <t>ガン</t>
    </rPh>
    <rPh sb="368" eb="370">
      <t>ネンド</t>
    </rPh>
    <rPh sb="372" eb="374">
      <t>シンキ</t>
    </rPh>
    <rPh sb="374" eb="376">
      <t>カリイレ</t>
    </rPh>
    <rPh sb="379" eb="381">
      <t>ジョウショウ</t>
    </rPh>
    <rPh sb="388" eb="389">
      <t>ヤク</t>
    </rPh>
    <rPh sb="391" eb="393">
      <t>ネンカン</t>
    </rPh>
    <rPh sb="393" eb="395">
      <t>カリイレ</t>
    </rPh>
    <rPh sb="396" eb="397">
      <t>オコナ</t>
    </rPh>
    <rPh sb="409" eb="412">
      <t>ヘイキンチ</t>
    </rPh>
    <rPh sb="414" eb="416">
      <t>ヒカク</t>
    </rPh>
    <rPh sb="421" eb="422">
      <t>ヒク</t>
    </rPh>
    <rPh sb="423" eb="425">
      <t>スウチ</t>
    </rPh>
    <rPh sb="435" eb="437">
      <t>リョウキン</t>
    </rPh>
    <rPh sb="437" eb="439">
      <t>カイシュウ</t>
    </rPh>
    <rPh sb="439" eb="440">
      <t>リツ</t>
    </rPh>
    <rPh sb="441" eb="443">
      <t>レイワ</t>
    </rPh>
    <rPh sb="444" eb="446">
      <t>ネンド</t>
    </rPh>
    <rPh sb="447" eb="449">
      <t>ゲンショウ</t>
    </rPh>
    <rPh sb="453" eb="455">
      <t>リユウ</t>
    </rPh>
    <rPh sb="460" eb="462">
      <t>キュウスイ</t>
    </rPh>
    <rPh sb="462" eb="464">
      <t>シュウエキ</t>
    </rPh>
    <rPh sb="466" eb="468">
      <t>シンガタ</t>
    </rPh>
    <rPh sb="475" eb="478">
      <t>カンセンショウ</t>
    </rPh>
    <rPh sb="478" eb="480">
      <t>タイサク</t>
    </rPh>
    <rPh sb="483" eb="485">
      <t>キホン</t>
    </rPh>
    <rPh sb="485" eb="487">
      <t>リョウキン</t>
    </rPh>
    <rPh sb="487" eb="489">
      <t>メンジョ</t>
    </rPh>
    <rPh sb="492" eb="494">
      <t>ゲンショウ</t>
    </rPh>
    <rPh sb="498" eb="499">
      <t>オヨ</t>
    </rPh>
    <rPh sb="501" eb="503">
      <t>ヒヨウ</t>
    </rPh>
    <rPh sb="504" eb="506">
      <t>ゲンカ</t>
    </rPh>
    <rPh sb="506" eb="508">
      <t>ショウキャク</t>
    </rPh>
    <rPh sb="508" eb="509">
      <t>ヒ</t>
    </rPh>
    <rPh sb="510" eb="513">
      <t>シュウゼンヒ</t>
    </rPh>
    <rPh sb="514" eb="517">
      <t>イタクリョウ</t>
    </rPh>
    <rPh sb="518" eb="520">
      <t>ゾウカ</t>
    </rPh>
    <rPh sb="527" eb="529">
      <t>レイワ</t>
    </rPh>
    <rPh sb="530" eb="532">
      <t>ネンド</t>
    </rPh>
    <rPh sb="534" eb="536">
      <t>シンガタ</t>
    </rPh>
    <rPh sb="543" eb="546">
      <t>カンセンショウ</t>
    </rPh>
    <rPh sb="546" eb="548">
      <t>タイサク</t>
    </rPh>
    <rPh sb="551" eb="553">
      <t>キホン</t>
    </rPh>
    <rPh sb="553" eb="555">
      <t>リョウキン</t>
    </rPh>
    <rPh sb="555" eb="557">
      <t>メンジョ</t>
    </rPh>
    <rPh sb="558" eb="559">
      <t>オコナ</t>
    </rPh>
    <rPh sb="570" eb="572">
      <t>キュウスイ</t>
    </rPh>
    <rPh sb="572" eb="574">
      <t>シュウエキ</t>
    </rPh>
    <rPh sb="575" eb="577">
      <t>ゾウカ</t>
    </rPh>
    <rPh sb="579" eb="581">
      <t>リョウキン</t>
    </rPh>
    <rPh sb="581" eb="583">
      <t>カイシュウ</t>
    </rPh>
    <rPh sb="583" eb="584">
      <t>リツ</t>
    </rPh>
    <rPh sb="585" eb="587">
      <t>ジョウショウ</t>
    </rPh>
    <rPh sb="592" eb="594">
      <t>レイワ</t>
    </rPh>
    <rPh sb="595" eb="597">
      <t>ネンド</t>
    </rPh>
    <rPh sb="598" eb="600">
      <t>コウケイ</t>
    </rPh>
    <rPh sb="604" eb="605">
      <t>オヨ</t>
    </rPh>
    <rPh sb="606" eb="608">
      <t>キョウヨウ</t>
    </rPh>
    <rPh sb="608" eb="609">
      <t>トウ</t>
    </rPh>
    <rPh sb="610" eb="612">
      <t>キュウスイ</t>
    </rPh>
    <rPh sb="612" eb="614">
      <t>シュウエキ</t>
    </rPh>
    <rPh sb="615" eb="616">
      <t>ゲン</t>
    </rPh>
    <rPh sb="617" eb="619">
      <t>トウカイ</t>
    </rPh>
    <rPh sb="622" eb="623">
      <t>ジョウ</t>
    </rPh>
    <rPh sb="623" eb="627">
      <t>キキコウシン</t>
    </rPh>
    <rPh sb="628" eb="629">
      <t>トモナ</t>
    </rPh>
    <rPh sb="630" eb="635">
      <t>シサンゲンモウヒ</t>
    </rPh>
    <rPh sb="635" eb="636">
      <t>オヨ</t>
    </rPh>
    <rPh sb="637" eb="640">
      <t>ドウリョクヒ</t>
    </rPh>
    <rPh sb="640" eb="641">
      <t>トウ</t>
    </rPh>
    <rPh sb="642" eb="644">
      <t>ゾウカ</t>
    </rPh>
    <rPh sb="648" eb="649">
      <t>ヒク</t>
    </rPh>
    <rPh sb="650" eb="652">
      <t>スウチ</t>
    </rPh>
    <rPh sb="663" eb="665">
      <t>キュウスイ</t>
    </rPh>
    <rPh sb="665" eb="667">
      <t>ゲンカ</t>
    </rPh>
    <rPh sb="669" eb="671">
      <t>レイワ</t>
    </rPh>
    <rPh sb="672" eb="674">
      <t>ネンド</t>
    </rPh>
    <rPh sb="674" eb="676">
      <t>イコウ</t>
    </rPh>
    <rPh sb="677" eb="680">
      <t>シュウゼンヒ</t>
    </rPh>
    <rPh sb="681" eb="683">
      <t>シサン</t>
    </rPh>
    <rPh sb="683" eb="685">
      <t>ゲンモウ</t>
    </rPh>
    <rPh sb="685" eb="686">
      <t>ヒ</t>
    </rPh>
    <rPh sb="686" eb="687">
      <t>オヨ</t>
    </rPh>
    <rPh sb="688" eb="691">
      <t>ドウリョクヒ</t>
    </rPh>
    <rPh sb="692" eb="694">
      <t>ゾウカ</t>
    </rPh>
    <rPh sb="698" eb="700">
      <t>ゾウカ</t>
    </rPh>
    <rPh sb="708" eb="710">
      <t>ケイエイ</t>
    </rPh>
    <rPh sb="711" eb="714">
      <t>コウリツセイ</t>
    </rPh>
    <rPh sb="716" eb="718">
      <t>シセツ</t>
    </rPh>
    <rPh sb="718" eb="720">
      <t>リヨウ</t>
    </rPh>
    <rPh sb="720" eb="721">
      <t>リツ</t>
    </rPh>
    <rPh sb="726" eb="728">
      <t>ゼンゴ</t>
    </rPh>
    <rPh sb="729" eb="731">
      <t>スイイ</t>
    </rPh>
    <rPh sb="738" eb="740">
      <t>レイワ</t>
    </rPh>
    <rPh sb="741" eb="743">
      <t>ネンド</t>
    </rPh>
    <rPh sb="743" eb="745">
      <t>イコウ</t>
    </rPh>
    <rPh sb="747" eb="749">
      <t>シンガタ</t>
    </rPh>
    <rPh sb="756" eb="759">
      <t>カンセンショウ</t>
    </rPh>
    <rPh sb="760" eb="762">
      <t>エイキョウ</t>
    </rPh>
    <rPh sb="764" eb="766">
      <t>ジタク</t>
    </rPh>
    <rPh sb="769" eb="771">
      <t>ジカン</t>
    </rPh>
    <rPh sb="772" eb="774">
      <t>ゾウカ</t>
    </rPh>
    <rPh sb="776" eb="778">
      <t>シヨウ</t>
    </rPh>
    <rPh sb="780" eb="782">
      <t>スイリョウ</t>
    </rPh>
    <rPh sb="783" eb="785">
      <t>ゾウカ</t>
    </rPh>
    <rPh sb="794" eb="795">
      <t>カンガ</t>
    </rPh>
    <rPh sb="801" eb="803">
      <t>ネンカン</t>
    </rPh>
    <rPh sb="803" eb="805">
      <t>ハイスイ</t>
    </rPh>
    <rPh sb="805" eb="806">
      <t>リョウ</t>
    </rPh>
    <rPh sb="809" eb="810">
      <t>ヨコ</t>
    </rPh>
    <rPh sb="818" eb="819">
      <t>アワ</t>
    </rPh>
    <rPh sb="821" eb="823">
      <t>サイダイ</t>
    </rPh>
    <rPh sb="823" eb="825">
      <t>カドウ</t>
    </rPh>
    <rPh sb="825" eb="826">
      <t>リツ</t>
    </rPh>
    <rPh sb="830" eb="832">
      <t>ゼンゴ</t>
    </rPh>
    <rPh sb="833" eb="835">
      <t>スイイ</t>
    </rPh>
    <rPh sb="844" eb="846">
      <t>ゲンジョウ</t>
    </rPh>
    <rPh sb="849" eb="851">
      <t>テキセツ</t>
    </rPh>
    <rPh sb="852" eb="854">
      <t>シセツ</t>
    </rPh>
    <rPh sb="854" eb="856">
      <t>キボ</t>
    </rPh>
    <rPh sb="860" eb="861">
      <t>イ</t>
    </rPh>
    <rPh sb="867" eb="870">
      <t>ユウシュウリツ</t>
    </rPh>
    <rPh sb="872" eb="875">
      <t>ヘイキンチ</t>
    </rPh>
    <rPh sb="876" eb="878">
      <t>ウワマワ</t>
    </rPh>
    <rPh sb="884" eb="886">
      <t>レイワ</t>
    </rPh>
    <rPh sb="887" eb="889">
      <t>ネンド</t>
    </rPh>
    <rPh sb="889" eb="891">
      <t>イコウ</t>
    </rPh>
    <rPh sb="893" eb="895">
      <t>レイワ</t>
    </rPh>
    <rPh sb="895" eb="897">
      <t>ガンネン</t>
    </rPh>
    <rPh sb="897" eb="898">
      <t>ド</t>
    </rPh>
    <rPh sb="898" eb="900">
      <t>イゼン</t>
    </rPh>
    <rPh sb="901" eb="903">
      <t>ヒカク</t>
    </rPh>
    <rPh sb="906" eb="909">
      <t>ダイコウケイ</t>
    </rPh>
    <rPh sb="910" eb="912">
      <t>センカン</t>
    </rPh>
    <rPh sb="913" eb="914">
      <t>オオ</t>
    </rPh>
    <rPh sb="920" eb="922">
      <t>ハイスイ</t>
    </rPh>
    <rPh sb="922" eb="923">
      <t>リョウ</t>
    </rPh>
    <rPh sb="924" eb="926">
      <t>ゾウカ</t>
    </rPh>
    <rPh sb="934" eb="937">
      <t>ユウシュウリツ</t>
    </rPh>
    <rPh sb="938" eb="939">
      <t>サ</t>
    </rPh>
    <rPh sb="946" eb="948">
      <t>レイワ</t>
    </rPh>
    <rPh sb="949" eb="951">
      <t>ネンド</t>
    </rPh>
    <rPh sb="952" eb="954">
      <t>ジョウキ</t>
    </rPh>
    <rPh sb="955" eb="956">
      <t>クワ</t>
    </rPh>
    <rPh sb="958" eb="959">
      <t>ユウ</t>
    </rPh>
    <rPh sb="959" eb="960">
      <t>オサ</t>
    </rPh>
    <rPh sb="960" eb="961">
      <t>ミズ</t>
    </rPh>
    <rPh sb="961" eb="962">
      <t>リョウ</t>
    </rPh>
    <rPh sb="963" eb="964">
      <t>ゲン</t>
    </rPh>
    <rPh sb="970" eb="973">
      <t>ユウシュウリツ</t>
    </rPh>
    <rPh sb="974" eb="975">
      <t>ゲン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</si>
</sst>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1.36</c:v>
                </c:pt>
                <c:pt idx="1">
                  <c:v>1.33</c:v>
                </c:pt>
                <c:pt idx="2">
                  <c:v>0.69</c:v>
                </c:pt>
                <c:pt idx="3">
                  <c:v>0.94</c:v>
                </c:pt>
                <c:pt idx="4">
                  <c:v>1.06</c:v>
                </c:pt>
              </c:numCache>
            </c:numRef>
          </c:val>
          <c:extLst>
            <c:ext xmlns:c16="http://schemas.microsoft.com/office/drawing/2014/chart" uri="{C3380CC4-5D6E-409C-BE32-E72D297353CC}">
              <c16:uniqueId val="{00000000-D9A1-454D-884B-823A4E6C794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0.66</c:v>
                </c:pt>
                <c:pt idx="2">
                  <c:v>0.67</c:v>
                </c:pt>
                <c:pt idx="3">
                  <c:v>0.62</c:v>
                </c:pt>
                <c:pt idx="4">
                  <c:v>0.6</c:v>
                </c:pt>
              </c:numCache>
            </c:numRef>
          </c:val>
          <c:smooth val="0"/>
          <c:extLst>
            <c:ext xmlns:c16="http://schemas.microsoft.com/office/drawing/2014/chart" uri="{C3380CC4-5D6E-409C-BE32-E72D297353CC}">
              <c16:uniqueId val="{00000001-D9A1-454D-884B-823A4E6C794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59.29</c:v>
                </c:pt>
                <c:pt idx="1">
                  <c:v>58.89</c:v>
                </c:pt>
                <c:pt idx="2">
                  <c:v>61.68</c:v>
                </c:pt>
                <c:pt idx="3">
                  <c:v>60.93</c:v>
                </c:pt>
                <c:pt idx="4">
                  <c:v>62.41</c:v>
                </c:pt>
              </c:numCache>
            </c:numRef>
          </c:val>
          <c:extLst>
            <c:ext xmlns:c16="http://schemas.microsoft.com/office/drawing/2014/chart" uri="{C3380CC4-5D6E-409C-BE32-E72D297353CC}">
              <c16:uniqueId val="{00000000-CEA3-4A68-A09F-6A12C89A1DA5}"/>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62.83</c:v>
                </c:pt>
                <c:pt idx="1">
                  <c:v>62.05</c:v>
                </c:pt>
                <c:pt idx="2">
                  <c:v>63.23</c:v>
                </c:pt>
                <c:pt idx="3">
                  <c:v>62.59</c:v>
                </c:pt>
                <c:pt idx="4">
                  <c:v>61.81</c:v>
                </c:pt>
              </c:numCache>
            </c:numRef>
          </c:val>
          <c:smooth val="0"/>
          <c:extLst>
            <c:ext xmlns:c16="http://schemas.microsoft.com/office/drawing/2014/chart" uri="{C3380CC4-5D6E-409C-BE32-E72D297353CC}">
              <c16:uniqueId val="{00000001-CEA3-4A68-A09F-6A12C89A1DA5}"/>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95</c:v>
                </c:pt>
                <c:pt idx="1">
                  <c:v>94.88</c:v>
                </c:pt>
                <c:pt idx="2">
                  <c:v>92.69</c:v>
                </c:pt>
                <c:pt idx="3">
                  <c:v>92.84</c:v>
                </c:pt>
                <c:pt idx="4">
                  <c:v>89.49</c:v>
                </c:pt>
              </c:numCache>
            </c:numRef>
          </c:val>
          <c:extLst>
            <c:ext xmlns:c16="http://schemas.microsoft.com/office/drawing/2014/chart" uri="{C3380CC4-5D6E-409C-BE32-E72D297353CC}">
              <c16:uniqueId val="{00000000-2E83-46EC-A67D-BD8F3E4268E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88.86</c:v>
                </c:pt>
                <c:pt idx="1">
                  <c:v>89.11</c:v>
                </c:pt>
                <c:pt idx="2">
                  <c:v>89.35</c:v>
                </c:pt>
                <c:pt idx="3">
                  <c:v>89.7</c:v>
                </c:pt>
                <c:pt idx="4">
                  <c:v>89.24</c:v>
                </c:pt>
              </c:numCache>
            </c:numRef>
          </c:val>
          <c:smooth val="0"/>
          <c:extLst>
            <c:ext xmlns:c16="http://schemas.microsoft.com/office/drawing/2014/chart" uri="{C3380CC4-5D6E-409C-BE32-E72D297353CC}">
              <c16:uniqueId val="{00000001-2E83-46EC-A67D-BD8F3E4268E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112.41</c:v>
                </c:pt>
                <c:pt idx="1">
                  <c:v>112.53</c:v>
                </c:pt>
                <c:pt idx="2">
                  <c:v>107.81</c:v>
                </c:pt>
                <c:pt idx="3">
                  <c:v>107.68</c:v>
                </c:pt>
                <c:pt idx="4">
                  <c:v>102.49</c:v>
                </c:pt>
              </c:numCache>
            </c:numRef>
          </c:val>
          <c:extLst>
            <c:ext xmlns:c16="http://schemas.microsoft.com/office/drawing/2014/chart" uri="{C3380CC4-5D6E-409C-BE32-E72D297353CC}">
              <c16:uniqueId val="{00000000-507C-48C0-8B5B-6AF5B3103B3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113.82</c:v>
                </c:pt>
                <c:pt idx="1">
                  <c:v>112.82</c:v>
                </c:pt>
                <c:pt idx="2">
                  <c:v>111.21</c:v>
                </c:pt>
                <c:pt idx="3">
                  <c:v>111.89</c:v>
                </c:pt>
                <c:pt idx="4">
                  <c:v>109.99</c:v>
                </c:pt>
              </c:numCache>
            </c:numRef>
          </c:val>
          <c:smooth val="0"/>
          <c:extLst>
            <c:ext xmlns:c16="http://schemas.microsoft.com/office/drawing/2014/chart" uri="{C3380CC4-5D6E-409C-BE32-E72D297353CC}">
              <c16:uniqueId val="{00000001-507C-48C0-8B5B-6AF5B3103B3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43.28</c:v>
                </c:pt>
                <c:pt idx="1">
                  <c:v>42.08</c:v>
                </c:pt>
                <c:pt idx="2">
                  <c:v>43.59</c:v>
                </c:pt>
                <c:pt idx="3">
                  <c:v>44.64</c:v>
                </c:pt>
                <c:pt idx="4">
                  <c:v>44.2</c:v>
                </c:pt>
              </c:numCache>
            </c:numRef>
          </c:val>
          <c:extLst>
            <c:ext xmlns:c16="http://schemas.microsoft.com/office/drawing/2014/chart" uri="{C3380CC4-5D6E-409C-BE32-E72D297353CC}">
              <c16:uniqueId val="{00000000-D60E-40D4-8CE5-282514CCC9F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47.89</c:v>
                </c:pt>
                <c:pt idx="1">
                  <c:v>48.69</c:v>
                </c:pt>
                <c:pt idx="2">
                  <c:v>49.62</c:v>
                </c:pt>
                <c:pt idx="3">
                  <c:v>50.5</c:v>
                </c:pt>
                <c:pt idx="4">
                  <c:v>51.28</c:v>
                </c:pt>
              </c:numCache>
            </c:numRef>
          </c:val>
          <c:smooth val="0"/>
          <c:extLst>
            <c:ext xmlns:c16="http://schemas.microsoft.com/office/drawing/2014/chart" uri="{C3380CC4-5D6E-409C-BE32-E72D297353CC}">
              <c16:uniqueId val="{00000001-D60E-40D4-8CE5-282514CCC9F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8.3800000000000008</c:v>
                </c:pt>
                <c:pt idx="1">
                  <c:v>8.4600000000000009</c:v>
                </c:pt>
                <c:pt idx="2">
                  <c:v>8.9</c:v>
                </c:pt>
                <c:pt idx="3">
                  <c:v>11.87</c:v>
                </c:pt>
                <c:pt idx="4">
                  <c:v>11.73</c:v>
                </c:pt>
              </c:numCache>
            </c:numRef>
          </c:val>
          <c:extLst>
            <c:ext xmlns:c16="http://schemas.microsoft.com/office/drawing/2014/chart" uri="{C3380CC4-5D6E-409C-BE32-E72D297353CC}">
              <c16:uniqueId val="{00000000-3374-4389-A744-F011E9AEBAF1}"/>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16.899999999999999</c:v>
                </c:pt>
                <c:pt idx="1">
                  <c:v>18.260000000000002</c:v>
                </c:pt>
                <c:pt idx="2">
                  <c:v>19.510000000000002</c:v>
                </c:pt>
                <c:pt idx="3">
                  <c:v>21.19</c:v>
                </c:pt>
                <c:pt idx="4">
                  <c:v>22.64</c:v>
                </c:pt>
              </c:numCache>
            </c:numRef>
          </c:val>
          <c:smooth val="0"/>
          <c:extLst>
            <c:ext xmlns:c16="http://schemas.microsoft.com/office/drawing/2014/chart" uri="{C3380CC4-5D6E-409C-BE32-E72D297353CC}">
              <c16:uniqueId val="{00000001-3374-4389-A744-F011E9AEBAF1}"/>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F0-4117-B05C-537AE03ADFC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formatCode="#,##0.00;&quot;△&quot;#,##0.00;&quot;-&quot;">
                  <c:v>0.45</c:v>
                </c:pt>
                <c:pt idx="4">
                  <c:v>0</c:v>
                </c:pt>
              </c:numCache>
            </c:numRef>
          </c:val>
          <c:smooth val="0"/>
          <c:extLst>
            <c:ext xmlns:c16="http://schemas.microsoft.com/office/drawing/2014/chart" uri="{C3380CC4-5D6E-409C-BE32-E72D297353CC}">
              <c16:uniqueId val="{00000001-F1F0-4117-B05C-537AE03ADFC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137.72999999999999</c:v>
                </c:pt>
                <c:pt idx="1">
                  <c:v>218.13</c:v>
                </c:pt>
                <c:pt idx="2">
                  <c:v>226.97</c:v>
                </c:pt>
                <c:pt idx="3">
                  <c:v>234.41</c:v>
                </c:pt>
                <c:pt idx="4">
                  <c:v>256.87</c:v>
                </c:pt>
              </c:numCache>
            </c:numRef>
          </c:val>
          <c:extLst>
            <c:ext xmlns:c16="http://schemas.microsoft.com/office/drawing/2014/chart" uri="{C3380CC4-5D6E-409C-BE32-E72D297353CC}">
              <c16:uniqueId val="{00000000-D550-4560-BD58-5DC0BB344AF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335.6</c:v>
                </c:pt>
                <c:pt idx="1">
                  <c:v>358.91</c:v>
                </c:pt>
                <c:pt idx="2">
                  <c:v>360.96</c:v>
                </c:pt>
                <c:pt idx="3">
                  <c:v>351.29</c:v>
                </c:pt>
                <c:pt idx="4">
                  <c:v>364.24</c:v>
                </c:pt>
              </c:numCache>
            </c:numRef>
          </c:val>
          <c:smooth val="0"/>
          <c:extLst>
            <c:ext xmlns:c16="http://schemas.microsoft.com/office/drawing/2014/chart" uri="{C3380CC4-5D6E-409C-BE32-E72D297353CC}">
              <c16:uniqueId val="{00000001-D550-4560-BD58-5DC0BB344AF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33.450000000000003</c:v>
                </c:pt>
                <c:pt idx="1">
                  <c:v>41.64</c:v>
                </c:pt>
                <c:pt idx="2">
                  <c:v>38.96</c:v>
                </c:pt>
                <c:pt idx="3">
                  <c:v>33.11</c:v>
                </c:pt>
                <c:pt idx="4">
                  <c:v>27.83</c:v>
                </c:pt>
              </c:numCache>
            </c:numRef>
          </c:val>
          <c:extLst>
            <c:ext xmlns:c16="http://schemas.microsoft.com/office/drawing/2014/chart" uri="{C3380CC4-5D6E-409C-BE32-E72D297353CC}">
              <c16:uniqueId val="{00000000-A39F-476A-85A8-1F17940C3CE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258.26</c:v>
                </c:pt>
                <c:pt idx="1">
                  <c:v>247.27</c:v>
                </c:pt>
                <c:pt idx="2">
                  <c:v>239.18</c:v>
                </c:pt>
                <c:pt idx="3">
                  <c:v>236.29</c:v>
                </c:pt>
                <c:pt idx="4">
                  <c:v>238.77</c:v>
                </c:pt>
              </c:numCache>
            </c:numRef>
          </c:val>
          <c:smooth val="0"/>
          <c:extLst>
            <c:ext xmlns:c16="http://schemas.microsoft.com/office/drawing/2014/chart" uri="{C3380CC4-5D6E-409C-BE32-E72D297353CC}">
              <c16:uniqueId val="{00000001-A39F-476A-85A8-1F17940C3CE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107.24</c:v>
                </c:pt>
                <c:pt idx="1">
                  <c:v>107.93</c:v>
                </c:pt>
                <c:pt idx="2">
                  <c:v>98.69</c:v>
                </c:pt>
                <c:pt idx="3">
                  <c:v>101.26</c:v>
                </c:pt>
                <c:pt idx="4">
                  <c:v>95.72</c:v>
                </c:pt>
              </c:numCache>
            </c:numRef>
          </c:val>
          <c:extLst>
            <c:ext xmlns:c16="http://schemas.microsoft.com/office/drawing/2014/chart" uri="{C3380CC4-5D6E-409C-BE32-E72D297353CC}">
              <c16:uniqueId val="{00000000-CB53-4F06-ACF4-28EAE7E6A40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106.07</c:v>
                </c:pt>
                <c:pt idx="1">
                  <c:v>105.34</c:v>
                </c:pt>
                <c:pt idx="2">
                  <c:v>101.89</c:v>
                </c:pt>
                <c:pt idx="3">
                  <c:v>104.33</c:v>
                </c:pt>
                <c:pt idx="4">
                  <c:v>98.85</c:v>
                </c:pt>
              </c:numCache>
            </c:numRef>
          </c:val>
          <c:smooth val="0"/>
          <c:extLst>
            <c:ext xmlns:c16="http://schemas.microsoft.com/office/drawing/2014/chart" uri="{C3380CC4-5D6E-409C-BE32-E72D297353CC}">
              <c16:uniqueId val="{00000001-CB53-4F06-ACF4-28EAE7E6A40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132.97999999999999</c:v>
                </c:pt>
                <c:pt idx="1">
                  <c:v>131.93</c:v>
                </c:pt>
                <c:pt idx="2">
                  <c:v>137.58000000000001</c:v>
                </c:pt>
                <c:pt idx="3">
                  <c:v>139.88999999999999</c:v>
                </c:pt>
                <c:pt idx="4">
                  <c:v>148.43</c:v>
                </c:pt>
              </c:numCache>
            </c:numRef>
          </c:val>
          <c:extLst>
            <c:ext xmlns:c16="http://schemas.microsoft.com/office/drawing/2014/chart" uri="{C3380CC4-5D6E-409C-BE32-E72D297353CC}">
              <c16:uniqueId val="{00000000-A301-4ACC-A95F-B99CCD8B6FB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159.22</c:v>
                </c:pt>
                <c:pt idx="1">
                  <c:v>159.6</c:v>
                </c:pt>
                <c:pt idx="2">
                  <c:v>156.32</c:v>
                </c:pt>
                <c:pt idx="3">
                  <c:v>157.4</c:v>
                </c:pt>
                <c:pt idx="4">
                  <c:v>162.61000000000001</c:v>
                </c:pt>
              </c:numCache>
            </c:numRef>
          </c:val>
          <c:smooth val="0"/>
          <c:extLst>
            <c:ext xmlns:c16="http://schemas.microsoft.com/office/drawing/2014/chart" uri="{C3380CC4-5D6E-409C-BE32-E72D297353CC}">
              <c16:uniqueId val="{00000001-A301-4ACC-A95F-B99CCD8B6FB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L16" sqref="BL16:BZ44"/>
    </sheetView>
  </sheetViews>
  <sheetFormatPr defaultColWidth="2.61328125" defaultRowHeight="13.3" x14ac:dyDescent="0.25"/>
  <cols>
    <col min="1" max="1" width="2.61328125" customWidth="1"/>
    <col min="2" max="62" width="3.765625" customWidth="1"/>
    <col min="64" max="78" width="3.15234375" customWidth="1"/>
    <col min="79" max="79" width="4.4609375" bestFit="1" customWidth="1"/>
    <col min="81" max="82" width="4.4609375" bestFit="1"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x14ac:dyDescent="0.25">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x14ac:dyDescent="0.25">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83" t="str">
        <f>データ!H6</f>
        <v>愛知県　東海市</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48" t="s">
        <v>1</v>
      </c>
      <c r="C7" s="49"/>
      <c r="D7" s="49"/>
      <c r="E7" s="49"/>
      <c r="F7" s="49"/>
      <c r="G7" s="49"/>
      <c r="H7" s="49"/>
      <c r="I7" s="48" t="s">
        <v>2</v>
      </c>
      <c r="J7" s="49"/>
      <c r="K7" s="49"/>
      <c r="L7" s="49"/>
      <c r="M7" s="49"/>
      <c r="N7" s="49"/>
      <c r="O7" s="73"/>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5" t="s">
        <v>9</v>
      </c>
      <c r="BM7" s="86"/>
      <c r="BN7" s="86"/>
      <c r="BO7" s="86"/>
      <c r="BP7" s="86"/>
      <c r="BQ7" s="86"/>
      <c r="BR7" s="86"/>
      <c r="BS7" s="86"/>
      <c r="BT7" s="86"/>
      <c r="BU7" s="86"/>
      <c r="BV7" s="86"/>
      <c r="BW7" s="86"/>
      <c r="BX7" s="86"/>
      <c r="BY7" s="87"/>
    </row>
    <row r="8" spans="1:78" ht="18.75" customHeight="1" x14ac:dyDescent="0.25">
      <c r="A8" s="2"/>
      <c r="B8" s="78" t="str">
        <f>データ!$I$6</f>
        <v>法適用</v>
      </c>
      <c r="C8" s="79"/>
      <c r="D8" s="79"/>
      <c r="E8" s="79"/>
      <c r="F8" s="79"/>
      <c r="G8" s="79"/>
      <c r="H8" s="79"/>
      <c r="I8" s="78" t="str">
        <f>データ!$J$6</f>
        <v>水道事業</v>
      </c>
      <c r="J8" s="79"/>
      <c r="K8" s="79"/>
      <c r="L8" s="79"/>
      <c r="M8" s="79"/>
      <c r="N8" s="79"/>
      <c r="O8" s="80"/>
      <c r="P8" s="81" t="str">
        <f>データ!$K$6</f>
        <v>末端給水事業</v>
      </c>
      <c r="Q8" s="81"/>
      <c r="R8" s="81"/>
      <c r="S8" s="81"/>
      <c r="T8" s="81"/>
      <c r="U8" s="81"/>
      <c r="V8" s="81"/>
      <c r="W8" s="81" t="str">
        <f>データ!$L$6</f>
        <v>A3</v>
      </c>
      <c r="X8" s="81"/>
      <c r="Y8" s="81"/>
      <c r="Z8" s="81"/>
      <c r="AA8" s="81"/>
      <c r="AB8" s="81"/>
      <c r="AC8" s="81"/>
      <c r="AD8" s="81" t="str">
        <f>データ!$M$6</f>
        <v>非設置</v>
      </c>
      <c r="AE8" s="81"/>
      <c r="AF8" s="81"/>
      <c r="AG8" s="81"/>
      <c r="AH8" s="81"/>
      <c r="AI8" s="81"/>
      <c r="AJ8" s="81"/>
      <c r="AK8" s="2"/>
      <c r="AL8" s="72">
        <f>データ!$R$6</f>
        <v>113625</v>
      </c>
      <c r="AM8" s="72"/>
      <c r="AN8" s="72"/>
      <c r="AO8" s="72"/>
      <c r="AP8" s="72"/>
      <c r="AQ8" s="72"/>
      <c r="AR8" s="72"/>
      <c r="AS8" s="72"/>
      <c r="AT8" s="37">
        <f>データ!$S$6</f>
        <v>43.43</v>
      </c>
      <c r="AU8" s="38"/>
      <c r="AV8" s="38"/>
      <c r="AW8" s="38"/>
      <c r="AX8" s="38"/>
      <c r="AY8" s="38"/>
      <c r="AZ8" s="38"/>
      <c r="BA8" s="38"/>
      <c r="BB8" s="61">
        <f>データ!$T$6</f>
        <v>2616.2800000000002</v>
      </c>
      <c r="BC8" s="61"/>
      <c r="BD8" s="61"/>
      <c r="BE8" s="61"/>
      <c r="BF8" s="61"/>
      <c r="BG8" s="61"/>
      <c r="BH8" s="61"/>
      <c r="BI8" s="61"/>
      <c r="BJ8" s="3"/>
      <c r="BK8" s="3"/>
      <c r="BL8" s="74" t="s">
        <v>10</v>
      </c>
      <c r="BM8" s="75"/>
      <c r="BN8" s="76" t="s">
        <v>11</v>
      </c>
      <c r="BO8" s="76"/>
      <c r="BP8" s="76"/>
      <c r="BQ8" s="76"/>
      <c r="BR8" s="76"/>
      <c r="BS8" s="76"/>
      <c r="BT8" s="76"/>
      <c r="BU8" s="76"/>
      <c r="BV8" s="76"/>
      <c r="BW8" s="76"/>
      <c r="BX8" s="76"/>
      <c r="BY8" s="77"/>
    </row>
    <row r="9" spans="1:78" ht="18.75" customHeight="1" x14ac:dyDescent="0.25">
      <c r="A9" s="2"/>
      <c r="B9" s="48" t="s">
        <v>12</v>
      </c>
      <c r="C9" s="49"/>
      <c r="D9" s="49"/>
      <c r="E9" s="49"/>
      <c r="F9" s="49"/>
      <c r="G9" s="49"/>
      <c r="H9" s="49"/>
      <c r="I9" s="48" t="s">
        <v>13</v>
      </c>
      <c r="J9" s="49"/>
      <c r="K9" s="49"/>
      <c r="L9" s="49"/>
      <c r="M9" s="49"/>
      <c r="N9" s="49"/>
      <c r="O9" s="73"/>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25">
      <c r="A10" s="2"/>
      <c r="B10" s="37" t="str">
        <f>データ!$N$6</f>
        <v>-</v>
      </c>
      <c r="C10" s="38"/>
      <c r="D10" s="38"/>
      <c r="E10" s="38"/>
      <c r="F10" s="38"/>
      <c r="G10" s="38"/>
      <c r="H10" s="38"/>
      <c r="I10" s="37">
        <f>データ!$O$6</f>
        <v>94.09</v>
      </c>
      <c r="J10" s="38"/>
      <c r="K10" s="38"/>
      <c r="L10" s="38"/>
      <c r="M10" s="38"/>
      <c r="N10" s="38"/>
      <c r="O10" s="71"/>
      <c r="P10" s="61">
        <f>データ!$P$6</f>
        <v>99.91</v>
      </c>
      <c r="Q10" s="61"/>
      <c r="R10" s="61"/>
      <c r="S10" s="61"/>
      <c r="T10" s="61"/>
      <c r="U10" s="61"/>
      <c r="V10" s="61"/>
      <c r="W10" s="72">
        <f>データ!$Q$6</f>
        <v>2310</v>
      </c>
      <c r="X10" s="72"/>
      <c r="Y10" s="72"/>
      <c r="Z10" s="72"/>
      <c r="AA10" s="72"/>
      <c r="AB10" s="72"/>
      <c r="AC10" s="72"/>
      <c r="AD10" s="2"/>
      <c r="AE10" s="2"/>
      <c r="AF10" s="2"/>
      <c r="AG10" s="2"/>
      <c r="AH10" s="2"/>
      <c r="AI10" s="2"/>
      <c r="AJ10" s="2"/>
      <c r="AK10" s="2"/>
      <c r="AL10" s="72">
        <f>データ!$U$6</f>
        <v>113472</v>
      </c>
      <c r="AM10" s="72"/>
      <c r="AN10" s="72"/>
      <c r="AO10" s="72"/>
      <c r="AP10" s="72"/>
      <c r="AQ10" s="72"/>
      <c r="AR10" s="72"/>
      <c r="AS10" s="72"/>
      <c r="AT10" s="37">
        <f>データ!$V$6</f>
        <v>43.43</v>
      </c>
      <c r="AU10" s="38"/>
      <c r="AV10" s="38"/>
      <c r="AW10" s="38"/>
      <c r="AX10" s="38"/>
      <c r="AY10" s="38"/>
      <c r="AZ10" s="38"/>
      <c r="BA10" s="38"/>
      <c r="BB10" s="61">
        <f>データ!$W$6</f>
        <v>2612.7600000000002</v>
      </c>
      <c r="BC10" s="61"/>
      <c r="BD10" s="61"/>
      <c r="BE10" s="61"/>
      <c r="BF10" s="61"/>
      <c r="BG10" s="61"/>
      <c r="BH10" s="61"/>
      <c r="BI10" s="61"/>
      <c r="BJ10" s="2"/>
      <c r="BK10" s="2"/>
      <c r="BL10" s="62" t="s">
        <v>21</v>
      </c>
      <c r="BM10" s="63"/>
      <c r="BN10" s="64" t="s">
        <v>22</v>
      </c>
      <c r="BO10" s="64"/>
      <c r="BP10" s="64"/>
      <c r="BQ10" s="64"/>
      <c r="BR10" s="64"/>
      <c r="BS10" s="64"/>
      <c r="BT10" s="64"/>
      <c r="BU10" s="64"/>
      <c r="BV10" s="64"/>
      <c r="BW10" s="64"/>
      <c r="BX10" s="64"/>
      <c r="BY10" s="65"/>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23</v>
      </c>
      <c r="BM11" s="66"/>
      <c r="BN11" s="66"/>
      <c r="BO11" s="66"/>
      <c r="BP11" s="66"/>
      <c r="BQ11" s="66"/>
      <c r="BR11" s="66"/>
      <c r="BS11" s="66"/>
      <c r="BT11" s="66"/>
      <c r="BU11" s="66"/>
      <c r="BV11" s="66"/>
      <c r="BW11" s="66"/>
      <c r="BX11" s="66"/>
      <c r="BY11" s="66"/>
      <c r="BZ11" s="66"/>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25">
      <c r="A14" s="2"/>
      <c r="B14" s="68" t="s">
        <v>24</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31" t="s">
        <v>25</v>
      </c>
      <c r="BM14" s="32"/>
      <c r="BN14" s="32"/>
      <c r="BO14" s="32"/>
      <c r="BP14" s="32"/>
      <c r="BQ14" s="32"/>
      <c r="BR14" s="32"/>
      <c r="BS14" s="32"/>
      <c r="BT14" s="32"/>
      <c r="BU14" s="32"/>
      <c r="BV14" s="32"/>
      <c r="BW14" s="32"/>
      <c r="BX14" s="32"/>
      <c r="BY14" s="32"/>
      <c r="BZ14" s="33"/>
    </row>
    <row r="15" spans="1:78" ht="13.5" customHeight="1" x14ac:dyDescent="0.2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3"/>
      <c r="BN47" s="43"/>
      <c r="BO47" s="43"/>
      <c r="BP47" s="43"/>
      <c r="BQ47" s="43"/>
      <c r="BR47" s="43"/>
      <c r="BS47" s="43"/>
      <c r="BT47" s="43"/>
      <c r="BU47" s="43"/>
      <c r="BV47" s="43"/>
      <c r="BW47" s="43"/>
      <c r="BX47" s="43"/>
      <c r="BY47" s="43"/>
      <c r="BZ47" s="44"/>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2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2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112</v>
      </c>
      <c r="BM66" s="56"/>
      <c r="BN66" s="56"/>
      <c r="BO66" s="56"/>
      <c r="BP66" s="56"/>
      <c r="BQ66" s="56"/>
      <c r="BR66" s="56"/>
      <c r="BS66" s="56"/>
      <c r="BT66" s="56"/>
      <c r="BU66" s="56"/>
      <c r="BV66" s="56"/>
      <c r="BW66" s="56"/>
      <c r="BX66" s="56"/>
      <c r="BY66" s="56"/>
      <c r="BZ66" s="57"/>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25">
      <c r="C83" s="12"/>
    </row>
    <row r="84" spans="1:78" hidden="1" x14ac:dyDescent="0.2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QlV/HIZ4cPjvw6JL7/0hpDanhf9ZU7lW1wbUXj1gqvK86HvkVb7DiL7rTIVcU4PDoP6s6NDASUxnO9hlZ+GTmA==" saltValue="uqHBi2LaW/eOzNy+F17BL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3" x14ac:dyDescent="0.25"/>
  <cols>
    <col min="2" max="144" width="11.84375" customWidth="1"/>
  </cols>
  <sheetData>
    <row r="1" spans="1:144" x14ac:dyDescent="0.2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52</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25">
      <c r="A4" s="15" t="s">
        <v>53</v>
      </c>
      <c r="B4" s="17"/>
      <c r="C4" s="17"/>
      <c r="D4" s="17"/>
      <c r="E4" s="17"/>
      <c r="F4" s="17"/>
      <c r="G4" s="17"/>
      <c r="H4" s="92"/>
      <c r="I4" s="93"/>
      <c r="J4" s="93"/>
      <c r="K4" s="93"/>
      <c r="L4" s="93"/>
      <c r="M4" s="93"/>
      <c r="N4" s="93"/>
      <c r="O4" s="93"/>
      <c r="P4" s="93"/>
      <c r="Q4" s="93"/>
      <c r="R4" s="93"/>
      <c r="S4" s="93"/>
      <c r="T4" s="93"/>
      <c r="U4" s="93"/>
      <c r="V4" s="93"/>
      <c r="W4" s="94"/>
      <c r="X4" s="88" t="s">
        <v>54</v>
      </c>
      <c r="Y4" s="88"/>
      <c r="Z4" s="88"/>
      <c r="AA4" s="88"/>
      <c r="AB4" s="88"/>
      <c r="AC4" s="88"/>
      <c r="AD4" s="88"/>
      <c r="AE4" s="88"/>
      <c r="AF4" s="88"/>
      <c r="AG4" s="88"/>
      <c r="AH4" s="88"/>
      <c r="AI4" s="88" t="s">
        <v>55</v>
      </c>
      <c r="AJ4" s="88"/>
      <c r="AK4" s="88"/>
      <c r="AL4" s="88"/>
      <c r="AM4" s="88"/>
      <c r="AN4" s="88"/>
      <c r="AO4" s="88"/>
      <c r="AP4" s="88"/>
      <c r="AQ4" s="88"/>
      <c r="AR4" s="88"/>
      <c r="AS4" s="88"/>
      <c r="AT4" s="88" t="s">
        <v>56</v>
      </c>
      <c r="AU4" s="88"/>
      <c r="AV4" s="88"/>
      <c r="AW4" s="88"/>
      <c r="AX4" s="88"/>
      <c r="AY4" s="88"/>
      <c r="AZ4" s="88"/>
      <c r="BA4" s="88"/>
      <c r="BB4" s="88"/>
      <c r="BC4" s="88"/>
      <c r="BD4" s="88"/>
      <c r="BE4" s="88" t="s">
        <v>57</v>
      </c>
      <c r="BF4" s="88"/>
      <c r="BG4" s="88"/>
      <c r="BH4" s="88"/>
      <c r="BI4" s="88"/>
      <c r="BJ4" s="88"/>
      <c r="BK4" s="88"/>
      <c r="BL4" s="88"/>
      <c r="BM4" s="88"/>
      <c r="BN4" s="88"/>
      <c r="BO4" s="88"/>
      <c r="BP4" s="88" t="s">
        <v>58</v>
      </c>
      <c r="BQ4" s="88"/>
      <c r="BR4" s="88"/>
      <c r="BS4" s="88"/>
      <c r="BT4" s="88"/>
      <c r="BU4" s="88"/>
      <c r="BV4" s="88"/>
      <c r="BW4" s="88"/>
      <c r="BX4" s="88"/>
      <c r="BY4" s="88"/>
      <c r="BZ4" s="88"/>
      <c r="CA4" s="88" t="s">
        <v>59</v>
      </c>
      <c r="CB4" s="88"/>
      <c r="CC4" s="88"/>
      <c r="CD4" s="88"/>
      <c r="CE4" s="88"/>
      <c r="CF4" s="88"/>
      <c r="CG4" s="88"/>
      <c r="CH4" s="88"/>
      <c r="CI4" s="88"/>
      <c r="CJ4" s="88"/>
      <c r="CK4" s="88"/>
      <c r="CL4" s="88" t="s">
        <v>60</v>
      </c>
      <c r="CM4" s="88"/>
      <c r="CN4" s="88"/>
      <c r="CO4" s="88"/>
      <c r="CP4" s="88"/>
      <c r="CQ4" s="88"/>
      <c r="CR4" s="88"/>
      <c r="CS4" s="88"/>
      <c r="CT4" s="88"/>
      <c r="CU4" s="88"/>
      <c r="CV4" s="88"/>
      <c r="CW4" s="88" t="s">
        <v>61</v>
      </c>
      <c r="CX4" s="88"/>
      <c r="CY4" s="88"/>
      <c r="CZ4" s="88"/>
      <c r="DA4" s="88"/>
      <c r="DB4" s="88"/>
      <c r="DC4" s="88"/>
      <c r="DD4" s="88"/>
      <c r="DE4" s="88"/>
      <c r="DF4" s="88"/>
      <c r="DG4" s="88"/>
      <c r="DH4" s="88" t="s">
        <v>62</v>
      </c>
      <c r="DI4" s="88"/>
      <c r="DJ4" s="88"/>
      <c r="DK4" s="88"/>
      <c r="DL4" s="88"/>
      <c r="DM4" s="88"/>
      <c r="DN4" s="88"/>
      <c r="DO4" s="88"/>
      <c r="DP4" s="88"/>
      <c r="DQ4" s="88"/>
      <c r="DR4" s="88"/>
      <c r="DS4" s="88" t="s">
        <v>63</v>
      </c>
      <c r="DT4" s="88"/>
      <c r="DU4" s="88"/>
      <c r="DV4" s="88"/>
      <c r="DW4" s="88"/>
      <c r="DX4" s="88"/>
      <c r="DY4" s="88"/>
      <c r="DZ4" s="88"/>
      <c r="EA4" s="88"/>
      <c r="EB4" s="88"/>
      <c r="EC4" s="88"/>
      <c r="ED4" s="88" t="s">
        <v>64</v>
      </c>
      <c r="EE4" s="88"/>
      <c r="EF4" s="88"/>
      <c r="EG4" s="88"/>
      <c r="EH4" s="88"/>
      <c r="EI4" s="88"/>
      <c r="EJ4" s="88"/>
      <c r="EK4" s="88"/>
      <c r="EL4" s="88"/>
      <c r="EM4" s="88"/>
      <c r="EN4" s="88"/>
    </row>
    <row r="5" spans="1:144" x14ac:dyDescent="0.2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5">
      <c r="A6" s="15" t="s">
        <v>92</v>
      </c>
      <c r="B6" s="20">
        <f>B7</f>
        <v>2022</v>
      </c>
      <c r="C6" s="20">
        <f t="shared" ref="C6:W6" si="3">C7</f>
        <v>232220</v>
      </c>
      <c r="D6" s="20">
        <f t="shared" si="3"/>
        <v>46</v>
      </c>
      <c r="E6" s="20">
        <f t="shared" si="3"/>
        <v>1</v>
      </c>
      <c r="F6" s="20">
        <f t="shared" si="3"/>
        <v>0</v>
      </c>
      <c r="G6" s="20">
        <f t="shared" si="3"/>
        <v>1</v>
      </c>
      <c r="H6" s="20" t="str">
        <f t="shared" si="3"/>
        <v>愛知県　東海市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94.09</v>
      </c>
      <c r="P6" s="21">
        <f t="shared" si="3"/>
        <v>99.91</v>
      </c>
      <c r="Q6" s="21">
        <f t="shared" si="3"/>
        <v>2310</v>
      </c>
      <c r="R6" s="21">
        <f t="shared" si="3"/>
        <v>113625</v>
      </c>
      <c r="S6" s="21">
        <f t="shared" si="3"/>
        <v>43.43</v>
      </c>
      <c r="T6" s="21">
        <f t="shared" si="3"/>
        <v>2616.2800000000002</v>
      </c>
      <c r="U6" s="21">
        <f t="shared" si="3"/>
        <v>113472</v>
      </c>
      <c r="V6" s="21">
        <f t="shared" si="3"/>
        <v>43.43</v>
      </c>
      <c r="W6" s="21">
        <f t="shared" si="3"/>
        <v>2612.7600000000002</v>
      </c>
      <c r="X6" s="22">
        <f>IF(X7="",NA(),X7)</f>
        <v>112.41</v>
      </c>
      <c r="Y6" s="22">
        <f t="shared" ref="Y6:AG6" si="4">IF(Y7="",NA(),Y7)</f>
        <v>112.53</v>
      </c>
      <c r="Z6" s="22">
        <f t="shared" si="4"/>
        <v>107.81</v>
      </c>
      <c r="AA6" s="22">
        <f t="shared" si="4"/>
        <v>107.68</v>
      </c>
      <c r="AB6" s="22">
        <f t="shared" si="4"/>
        <v>102.49</v>
      </c>
      <c r="AC6" s="22">
        <f t="shared" si="4"/>
        <v>113.82</v>
      </c>
      <c r="AD6" s="22">
        <f t="shared" si="4"/>
        <v>112.82</v>
      </c>
      <c r="AE6" s="22">
        <f t="shared" si="4"/>
        <v>111.21</v>
      </c>
      <c r="AF6" s="22">
        <f t="shared" si="4"/>
        <v>111.89</v>
      </c>
      <c r="AG6" s="22">
        <f t="shared" si="4"/>
        <v>109.99</v>
      </c>
      <c r="AH6" s="21" t="str">
        <f>IF(AH7="","",IF(AH7="-","【-】","【"&amp;SUBSTITUTE(TEXT(AH7,"#,##0.00"),"-","△")&amp;"】"))</f>
        <v>【108.70】</v>
      </c>
      <c r="AI6" s="21">
        <f>IF(AI7="",NA(),AI7)</f>
        <v>0</v>
      </c>
      <c r="AJ6" s="21">
        <f t="shared" ref="AJ6:AR6" si="5">IF(AJ7="",NA(),AJ7)</f>
        <v>0</v>
      </c>
      <c r="AK6" s="21">
        <f t="shared" si="5"/>
        <v>0</v>
      </c>
      <c r="AL6" s="21">
        <f t="shared" si="5"/>
        <v>0</v>
      </c>
      <c r="AM6" s="21">
        <f t="shared" si="5"/>
        <v>0</v>
      </c>
      <c r="AN6" s="21">
        <f t="shared" si="5"/>
        <v>0</v>
      </c>
      <c r="AO6" s="21">
        <f t="shared" si="5"/>
        <v>0</v>
      </c>
      <c r="AP6" s="21">
        <f t="shared" si="5"/>
        <v>0</v>
      </c>
      <c r="AQ6" s="22">
        <f t="shared" si="5"/>
        <v>0.45</v>
      </c>
      <c r="AR6" s="21">
        <f t="shared" si="5"/>
        <v>0</v>
      </c>
      <c r="AS6" s="21" t="str">
        <f>IF(AS7="","",IF(AS7="-","【-】","【"&amp;SUBSTITUTE(TEXT(AS7,"#,##0.00"),"-","△")&amp;"】"))</f>
        <v>【1.34】</v>
      </c>
      <c r="AT6" s="22">
        <f>IF(AT7="",NA(),AT7)</f>
        <v>137.72999999999999</v>
      </c>
      <c r="AU6" s="22">
        <f t="shared" ref="AU6:BC6" si="6">IF(AU7="",NA(),AU7)</f>
        <v>218.13</v>
      </c>
      <c r="AV6" s="22">
        <f t="shared" si="6"/>
        <v>226.97</v>
      </c>
      <c r="AW6" s="22">
        <f t="shared" si="6"/>
        <v>234.41</v>
      </c>
      <c r="AX6" s="22">
        <f t="shared" si="6"/>
        <v>256.87</v>
      </c>
      <c r="AY6" s="22">
        <f t="shared" si="6"/>
        <v>335.6</v>
      </c>
      <c r="AZ6" s="22">
        <f t="shared" si="6"/>
        <v>358.91</v>
      </c>
      <c r="BA6" s="22">
        <f t="shared" si="6"/>
        <v>360.96</v>
      </c>
      <c r="BB6" s="22">
        <f t="shared" si="6"/>
        <v>351.29</v>
      </c>
      <c r="BC6" s="22">
        <f t="shared" si="6"/>
        <v>364.24</v>
      </c>
      <c r="BD6" s="21" t="str">
        <f>IF(BD7="","",IF(BD7="-","【-】","【"&amp;SUBSTITUTE(TEXT(BD7,"#,##0.00"),"-","△")&amp;"】"))</f>
        <v>【252.29】</v>
      </c>
      <c r="BE6" s="22">
        <f>IF(BE7="",NA(),BE7)</f>
        <v>33.450000000000003</v>
      </c>
      <c r="BF6" s="22">
        <f t="shared" ref="BF6:BN6" si="7">IF(BF7="",NA(),BF7)</f>
        <v>41.64</v>
      </c>
      <c r="BG6" s="22">
        <f t="shared" si="7"/>
        <v>38.96</v>
      </c>
      <c r="BH6" s="22">
        <f t="shared" si="7"/>
        <v>33.11</v>
      </c>
      <c r="BI6" s="22">
        <f t="shared" si="7"/>
        <v>27.83</v>
      </c>
      <c r="BJ6" s="22">
        <f t="shared" si="7"/>
        <v>258.26</v>
      </c>
      <c r="BK6" s="22">
        <f t="shared" si="7"/>
        <v>247.27</v>
      </c>
      <c r="BL6" s="22">
        <f t="shared" si="7"/>
        <v>239.18</v>
      </c>
      <c r="BM6" s="22">
        <f t="shared" si="7"/>
        <v>236.29</v>
      </c>
      <c r="BN6" s="22">
        <f t="shared" si="7"/>
        <v>238.77</v>
      </c>
      <c r="BO6" s="21" t="str">
        <f>IF(BO7="","",IF(BO7="-","【-】","【"&amp;SUBSTITUTE(TEXT(BO7,"#,##0.00"),"-","△")&amp;"】"))</f>
        <v>【268.07】</v>
      </c>
      <c r="BP6" s="22">
        <f>IF(BP7="",NA(),BP7)</f>
        <v>107.24</v>
      </c>
      <c r="BQ6" s="22">
        <f t="shared" ref="BQ6:BY6" si="8">IF(BQ7="",NA(),BQ7)</f>
        <v>107.93</v>
      </c>
      <c r="BR6" s="22">
        <f t="shared" si="8"/>
        <v>98.69</v>
      </c>
      <c r="BS6" s="22">
        <f t="shared" si="8"/>
        <v>101.26</v>
      </c>
      <c r="BT6" s="22">
        <f t="shared" si="8"/>
        <v>95.72</v>
      </c>
      <c r="BU6" s="22">
        <f t="shared" si="8"/>
        <v>106.07</v>
      </c>
      <c r="BV6" s="22">
        <f t="shared" si="8"/>
        <v>105.34</v>
      </c>
      <c r="BW6" s="22">
        <f t="shared" si="8"/>
        <v>101.89</v>
      </c>
      <c r="BX6" s="22">
        <f t="shared" si="8"/>
        <v>104.33</v>
      </c>
      <c r="BY6" s="22">
        <f t="shared" si="8"/>
        <v>98.85</v>
      </c>
      <c r="BZ6" s="21" t="str">
        <f>IF(BZ7="","",IF(BZ7="-","【-】","【"&amp;SUBSTITUTE(TEXT(BZ7,"#,##0.00"),"-","△")&amp;"】"))</f>
        <v>【97.47】</v>
      </c>
      <c r="CA6" s="22">
        <f>IF(CA7="",NA(),CA7)</f>
        <v>132.97999999999999</v>
      </c>
      <c r="CB6" s="22">
        <f t="shared" ref="CB6:CJ6" si="9">IF(CB7="",NA(),CB7)</f>
        <v>131.93</v>
      </c>
      <c r="CC6" s="22">
        <f t="shared" si="9"/>
        <v>137.58000000000001</v>
      </c>
      <c r="CD6" s="22">
        <f t="shared" si="9"/>
        <v>139.88999999999999</v>
      </c>
      <c r="CE6" s="22">
        <f t="shared" si="9"/>
        <v>148.43</v>
      </c>
      <c r="CF6" s="22">
        <f t="shared" si="9"/>
        <v>159.22</v>
      </c>
      <c r="CG6" s="22">
        <f t="shared" si="9"/>
        <v>159.6</v>
      </c>
      <c r="CH6" s="22">
        <f t="shared" si="9"/>
        <v>156.32</v>
      </c>
      <c r="CI6" s="22">
        <f t="shared" si="9"/>
        <v>157.4</v>
      </c>
      <c r="CJ6" s="22">
        <f t="shared" si="9"/>
        <v>162.61000000000001</v>
      </c>
      <c r="CK6" s="21" t="str">
        <f>IF(CK7="","",IF(CK7="-","【-】","【"&amp;SUBSTITUTE(TEXT(CK7,"#,##0.00"),"-","△")&amp;"】"))</f>
        <v>【174.75】</v>
      </c>
      <c r="CL6" s="22">
        <f>IF(CL7="",NA(),CL7)</f>
        <v>59.29</v>
      </c>
      <c r="CM6" s="22">
        <f t="shared" ref="CM6:CU6" si="10">IF(CM7="",NA(),CM7)</f>
        <v>58.89</v>
      </c>
      <c r="CN6" s="22">
        <f t="shared" si="10"/>
        <v>61.68</v>
      </c>
      <c r="CO6" s="22">
        <f t="shared" si="10"/>
        <v>60.93</v>
      </c>
      <c r="CP6" s="22">
        <f t="shared" si="10"/>
        <v>62.41</v>
      </c>
      <c r="CQ6" s="22">
        <f t="shared" si="10"/>
        <v>62.83</v>
      </c>
      <c r="CR6" s="22">
        <f t="shared" si="10"/>
        <v>62.05</v>
      </c>
      <c r="CS6" s="22">
        <f t="shared" si="10"/>
        <v>63.23</v>
      </c>
      <c r="CT6" s="22">
        <f t="shared" si="10"/>
        <v>62.59</v>
      </c>
      <c r="CU6" s="22">
        <f t="shared" si="10"/>
        <v>61.81</v>
      </c>
      <c r="CV6" s="21" t="str">
        <f>IF(CV7="","",IF(CV7="-","【-】","【"&amp;SUBSTITUTE(TEXT(CV7,"#,##0.00"),"-","△")&amp;"】"))</f>
        <v>【59.97】</v>
      </c>
      <c r="CW6" s="22">
        <f>IF(CW7="",NA(),CW7)</f>
        <v>95</v>
      </c>
      <c r="CX6" s="22">
        <f t="shared" ref="CX6:DF6" si="11">IF(CX7="",NA(),CX7)</f>
        <v>94.88</v>
      </c>
      <c r="CY6" s="22">
        <f t="shared" si="11"/>
        <v>92.69</v>
      </c>
      <c r="CZ6" s="22">
        <f t="shared" si="11"/>
        <v>92.84</v>
      </c>
      <c r="DA6" s="22">
        <f t="shared" si="11"/>
        <v>89.49</v>
      </c>
      <c r="DB6" s="22">
        <f t="shared" si="11"/>
        <v>88.86</v>
      </c>
      <c r="DC6" s="22">
        <f t="shared" si="11"/>
        <v>89.11</v>
      </c>
      <c r="DD6" s="22">
        <f t="shared" si="11"/>
        <v>89.35</v>
      </c>
      <c r="DE6" s="22">
        <f t="shared" si="11"/>
        <v>89.7</v>
      </c>
      <c r="DF6" s="22">
        <f t="shared" si="11"/>
        <v>89.24</v>
      </c>
      <c r="DG6" s="21" t="str">
        <f>IF(DG7="","",IF(DG7="-","【-】","【"&amp;SUBSTITUTE(TEXT(DG7,"#,##0.00"),"-","△")&amp;"】"))</f>
        <v>【89.76】</v>
      </c>
      <c r="DH6" s="22">
        <f>IF(DH7="",NA(),DH7)</f>
        <v>43.28</v>
      </c>
      <c r="DI6" s="22">
        <f t="shared" ref="DI6:DQ6" si="12">IF(DI7="",NA(),DI7)</f>
        <v>42.08</v>
      </c>
      <c r="DJ6" s="22">
        <f t="shared" si="12"/>
        <v>43.59</v>
      </c>
      <c r="DK6" s="22">
        <f t="shared" si="12"/>
        <v>44.64</v>
      </c>
      <c r="DL6" s="22">
        <f t="shared" si="12"/>
        <v>44.2</v>
      </c>
      <c r="DM6" s="22">
        <f t="shared" si="12"/>
        <v>47.89</v>
      </c>
      <c r="DN6" s="22">
        <f t="shared" si="12"/>
        <v>48.69</v>
      </c>
      <c r="DO6" s="22">
        <f t="shared" si="12"/>
        <v>49.62</v>
      </c>
      <c r="DP6" s="22">
        <f t="shared" si="12"/>
        <v>50.5</v>
      </c>
      <c r="DQ6" s="22">
        <f t="shared" si="12"/>
        <v>51.28</v>
      </c>
      <c r="DR6" s="21" t="str">
        <f>IF(DR7="","",IF(DR7="-","【-】","【"&amp;SUBSTITUTE(TEXT(DR7,"#,##0.00"),"-","△")&amp;"】"))</f>
        <v>【51.51】</v>
      </c>
      <c r="DS6" s="22">
        <f>IF(DS7="",NA(),DS7)</f>
        <v>8.3800000000000008</v>
      </c>
      <c r="DT6" s="22">
        <f t="shared" ref="DT6:EB6" si="13">IF(DT7="",NA(),DT7)</f>
        <v>8.4600000000000009</v>
      </c>
      <c r="DU6" s="22">
        <f t="shared" si="13"/>
        <v>8.9</v>
      </c>
      <c r="DV6" s="22">
        <f t="shared" si="13"/>
        <v>11.87</v>
      </c>
      <c r="DW6" s="22">
        <f t="shared" si="13"/>
        <v>11.73</v>
      </c>
      <c r="DX6" s="22">
        <f t="shared" si="13"/>
        <v>16.899999999999999</v>
      </c>
      <c r="DY6" s="22">
        <f t="shared" si="13"/>
        <v>18.260000000000002</v>
      </c>
      <c r="DZ6" s="22">
        <f t="shared" si="13"/>
        <v>19.510000000000002</v>
      </c>
      <c r="EA6" s="22">
        <f t="shared" si="13"/>
        <v>21.19</v>
      </c>
      <c r="EB6" s="22">
        <f t="shared" si="13"/>
        <v>22.64</v>
      </c>
      <c r="EC6" s="21" t="str">
        <f>IF(EC7="","",IF(EC7="-","【-】","【"&amp;SUBSTITUTE(TEXT(EC7,"#,##0.00"),"-","△")&amp;"】"))</f>
        <v>【23.75】</v>
      </c>
      <c r="ED6" s="22">
        <f>IF(ED7="",NA(),ED7)</f>
        <v>1.36</v>
      </c>
      <c r="EE6" s="22">
        <f t="shared" ref="EE6:EM6" si="14">IF(EE7="",NA(),EE7)</f>
        <v>1.33</v>
      </c>
      <c r="EF6" s="22">
        <f t="shared" si="14"/>
        <v>0.69</v>
      </c>
      <c r="EG6" s="22">
        <f t="shared" si="14"/>
        <v>0.94</v>
      </c>
      <c r="EH6" s="22">
        <f t="shared" si="14"/>
        <v>1.06</v>
      </c>
      <c r="EI6" s="22">
        <f t="shared" si="14"/>
        <v>0.72</v>
      </c>
      <c r="EJ6" s="22">
        <f t="shared" si="14"/>
        <v>0.66</v>
      </c>
      <c r="EK6" s="22">
        <f t="shared" si="14"/>
        <v>0.67</v>
      </c>
      <c r="EL6" s="22">
        <f t="shared" si="14"/>
        <v>0.62</v>
      </c>
      <c r="EM6" s="22">
        <f t="shared" si="14"/>
        <v>0.6</v>
      </c>
      <c r="EN6" s="21" t="str">
        <f>IF(EN7="","",IF(EN7="-","【-】","【"&amp;SUBSTITUTE(TEXT(EN7,"#,##0.00"),"-","△")&amp;"】"))</f>
        <v>【0.67】</v>
      </c>
    </row>
    <row r="7" spans="1:144" s="23" customFormat="1" x14ac:dyDescent="0.25">
      <c r="A7" s="15"/>
      <c r="B7" s="24">
        <v>2022</v>
      </c>
      <c r="C7" s="24">
        <v>232220</v>
      </c>
      <c r="D7" s="24">
        <v>46</v>
      </c>
      <c r="E7" s="24">
        <v>1</v>
      </c>
      <c r="F7" s="24">
        <v>0</v>
      </c>
      <c r="G7" s="24">
        <v>1</v>
      </c>
      <c r="H7" s="24" t="s">
        <v>93</v>
      </c>
      <c r="I7" s="24" t="s">
        <v>94</v>
      </c>
      <c r="J7" s="24" t="s">
        <v>95</v>
      </c>
      <c r="K7" s="24" t="s">
        <v>96</v>
      </c>
      <c r="L7" s="24" t="s">
        <v>97</v>
      </c>
      <c r="M7" s="24" t="s">
        <v>98</v>
      </c>
      <c r="N7" s="25" t="s">
        <v>99</v>
      </c>
      <c r="O7" s="25">
        <v>94.09</v>
      </c>
      <c r="P7" s="25">
        <v>99.91</v>
      </c>
      <c r="Q7" s="25">
        <v>2310</v>
      </c>
      <c r="R7" s="25">
        <v>113625</v>
      </c>
      <c r="S7" s="25">
        <v>43.43</v>
      </c>
      <c r="T7" s="25">
        <v>2616.2800000000002</v>
      </c>
      <c r="U7" s="25">
        <v>113472</v>
      </c>
      <c r="V7" s="25">
        <v>43.43</v>
      </c>
      <c r="W7" s="25">
        <v>2612.7600000000002</v>
      </c>
      <c r="X7" s="25">
        <v>112.41</v>
      </c>
      <c r="Y7" s="25">
        <v>112.53</v>
      </c>
      <c r="Z7" s="25">
        <v>107.81</v>
      </c>
      <c r="AA7" s="25">
        <v>107.68</v>
      </c>
      <c r="AB7" s="25">
        <v>102.49</v>
      </c>
      <c r="AC7" s="25">
        <v>113.82</v>
      </c>
      <c r="AD7" s="25">
        <v>112.82</v>
      </c>
      <c r="AE7" s="25">
        <v>111.21</v>
      </c>
      <c r="AF7" s="25">
        <v>111.89</v>
      </c>
      <c r="AG7" s="25">
        <v>109.99</v>
      </c>
      <c r="AH7" s="25">
        <v>108.7</v>
      </c>
      <c r="AI7" s="25">
        <v>0</v>
      </c>
      <c r="AJ7" s="25">
        <v>0</v>
      </c>
      <c r="AK7" s="25">
        <v>0</v>
      </c>
      <c r="AL7" s="25">
        <v>0</v>
      </c>
      <c r="AM7" s="25">
        <v>0</v>
      </c>
      <c r="AN7" s="25">
        <v>0</v>
      </c>
      <c r="AO7" s="25">
        <v>0</v>
      </c>
      <c r="AP7" s="25">
        <v>0</v>
      </c>
      <c r="AQ7" s="25">
        <v>0.45</v>
      </c>
      <c r="AR7" s="25">
        <v>0</v>
      </c>
      <c r="AS7" s="25">
        <v>1.34</v>
      </c>
      <c r="AT7" s="25">
        <v>137.72999999999999</v>
      </c>
      <c r="AU7" s="25">
        <v>218.13</v>
      </c>
      <c r="AV7" s="25">
        <v>226.97</v>
      </c>
      <c r="AW7" s="25">
        <v>234.41</v>
      </c>
      <c r="AX7" s="25">
        <v>256.87</v>
      </c>
      <c r="AY7" s="25">
        <v>335.6</v>
      </c>
      <c r="AZ7" s="25">
        <v>358.91</v>
      </c>
      <c r="BA7" s="25">
        <v>360.96</v>
      </c>
      <c r="BB7" s="25">
        <v>351.29</v>
      </c>
      <c r="BC7" s="25">
        <v>364.24</v>
      </c>
      <c r="BD7" s="25">
        <v>252.29</v>
      </c>
      <c r="BE7" s="25">
        <v>33.450000000000003</v>
      </c>
      <c r="BF7" s="25">
        <v>41.64</v>
      </c>
      <c r="BG7" s="25">
        <v>38.96</v>
      </c>
      <c r="BH7" s="25">
        <v>33.11</v>
      </c>
      <c r="BI7" s="25">
        <v>27.83</v>
      </c>
      <c r="BJ7" s="25">
        <v>258.26</v>
      </c>
      <c r="BK7" s="25">
        <v>247.27</v>
      </c>
      <c r="BL7" s="25">
        <v>239.18</v>
      </c>
      <c r="BM7" s="25">
        <v>236.29</v>
      </c>
      <c r="BN7" s="25">
        <v>238.77</v>
      </c>
      <c r="BO7" s="25">
        <v>268.07</v>
      </c>
      <c r="BP7" s="25">
        <v>107.24</v>
      </c>
      <c r="BQ7" s="25">
        <v>107.93</v>
      </c>
      <c r="BR7" s="25">
        <v>98.69</v>
      </c>
      <c r="BS7" s="25">
        <v>101.26</v>
      </c>
      <c r="BT7" s="25">
        <v>95.72</v>
      </c>
      <c r="BU7" s="25">
        <v>106.07</v>
      </c>
      <c r="BV7" s="25">
        <v>105.34</v>
      </c>
      <c r="BW7" s="25">
        <v>101.89</v>
      </c>
      <c r="BX7" s="25">
        <v>104.33</v>
      </c>
      <c r="BY7" s="25">
        <v>98.85</v>
      </c>
      <c r="BZ7" s="25">
        <v>97.47</v>
      </c>
      <c r="CA7" s="25">
        <v>132.97999999999999</v>
      </c>
      <c r="CB7" s="25">
        <v>131.93</v>
      </c>
      <c r="CC7" s="25">
        <v>137.58000000000001</v>
      </c>
      <c r="CD7" s="25">
        <v>139.88999999999999</v>
      </c>
      <c r="CE7" s="25">
        <v>148.43</v>
      </c>
      <c r="CF7" s="25">
        <v>159.22</v>
      </c>
      <c r="CG7" s="25">
        <v>159.6</v>
      </c>
      <c r="CH7" s="25">
        <v>156.32</v>
      </c>
      <c r="CI7" s="25">
        <v>157.4</v>
      </c>
      <c r="CJ7" s="25">
        <v>162.61000000000001</v>
      </c>
      <c r="CK7" s="25">
        <v>174.75</v>
      </c>
      <c r="CL7" s="25">
        <v>59.29</v>
      </c>
      <c r="CM7" s="25">
        <v>58.89</v>
      </c>
      <c r="CN7" s="25">
        <v>61.68</v>
      </c>
      <c r="CO7" s="25">
        <v>60.93</v>
      </c>
      <c r="CP7" s="25">
        <v>62.41</v>
      </c>
      <c r="CQ7" s="25">
        <v>62.83</v>
      </c>
      <c r="CR7" s="25">
        <v>62.05</v>
      </c>
      <c r="CS7" s="25">
        <v>63.23</v>
      </c>
      <c r="CT7" s="25">
        <v>62.59</v>
      </c>
      <c r="CU7" s="25">
        <v>61.81</v>
      </c>
      <c r="CV7" s="25">
        <v>59.97</v>
      </c>
      <c r="CW7" s="25">
        <v>95</v>
      </c>
      <c r="CX7" s="25">
        <v>94.88</v>
      </c>
      <c r="CY7" s="25">
        <v>92.69</v>
      </c>
      <c r="CZ7" s="25">
        <v>92.84</v>
      </c>
      <c r="DA7" s="25">
        <v>89.49</v>
      </c>
      <c r="DB7" s="25">
        <v>88.86</v>
      </c>
      <c r="DC7" s="25">
        <v>89.11</v>
      </c>
      <c r="DD7" s="25">
        <v>89.35</v>
      </c>
      <c r="DE7" s="25">
        <v>89.7</v>
      </c>
      <c r="DF7" s="25">
        <v>89.24</v>
      </c>
      <c r="DG7" s="25">
        <v>89.76</v>
      </c>
      <c r="DH7" s="25">
        <v>43.28</v>
      </c>
      <c r="DI7" s="25">
        <v>42.08</v>
      </c>
      <c r="DJ7" s="25">
        <v>43.59</v>
      </c>
      <c r="DK7" s="25">
        <v>44.64</v>
      </c>
      <c r="DL7" s="25">
        <v>44.2</v>
      </c>
      <c r="DM7" s="25">
        <v>47.89</v>
      </c>
      <c r="DN7" s="25">
        <v>48.69</v>
      </c>
      <c r="DO7" s="25">
        <v>49.62</v>
      </c>
      <c r="DP7" s="25">
        <v>50.5</v>
      </c>
      <c r="DQ7" s="25">
        <v>51.28</v>
      </c>
      <c r="DR7" s="25">
        <v>51.51</v>
      </c>
      <c r="DS7" s="25">
        <v>8.3800000000000008</v>
      </c>
      <c r="DT7" s="25">
        <v>8.4600000000000009</v>
      </c>
      <c r="DU7" s="25">
        <v>8.9</v>
      </c>
      <c r="DV7" s="25">
        <v>11.87</v>
      </c>
      <c r="DW7" s="25">
        <v>11.73</v>
      </c>
      <c r="DX7" s="25">
        <v>16.899999999999999</v>
      </c>
      <c r="DY7" s="25">
        <v>18.260000000000002</v>
      </c>
      <c r="DZ7" s="25">
        <v>19.510000000000002</v>
      </c>
      <c r="EA7" s="25">
        <v>21.19</v>
      </c>
      <c r="EB7" s="25">
        <v>22.64</v>
      </c>
      <c r="EC7" s="25">
        <v>23.75</v>
      </c>
      <c r="ED7" s="25">
        <v>1.36</v>
      </c>
      <c r="EE7" s="25">
        <v>1.33</v>
      </c>
      <c r="EF7" s="25">
        <v>0.69</v>
      </c>
      <c r="EG7" s="25">
        <v>0.94</v>
      </c>
      <c r="EH7" s="25">
        <v>1.06</v>
      </c>
      <c r="EI7" s="25">
        <v>0.72</v>
      </c>
      <c r="EJ7" s="25">
        <v>0.66</v>
      </c>
      <c r="EK7" s="25">
        <v>0.67</v>
      </c>
      <c r="EL7" s="25">
        <v>0.62</v>
      </c>
      <c r="EM7" s="25">
        <v>0.6</v>
      </c>
      <c r="EN7" s="25">
        <v>0.67</v>
      </c>
    </row>
    <row r="8" spans="1:144" x14ac:dyDescent="0.2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5">
      <c r="B11">
        <v>4</v>
      </c>
      <c r="C11">
        <v>3</v>
      </c>
      <c r="D11">
        <v>2</v>
      </c>
      <c r="E11">
        <v>1</v>
      </c>
      <c r="F11">
        <v>0</v>
      </c>
      <c r="G11" t="s">
        <v>105</v>
      </c>
    </row>
    <row r="12" spans="1:144" x14ac:dyDescent="0.25">
      <c r="B12">
        <v>1</v>
      </c>
      <c r="C12">
        <v>1</v>
      </c>
      <c r="D12">
        <v>2</v>
      </c>
      <c r="E12">
        <v>3</v>
      </c>
      <c r="F12">
        <v>4</v>
      </c>
      <c r="G12" t="s">
        <v>106</v>
      </c>
    </row>
    <row r="13" spans="1:144" x14ac:dyDescent="0.2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2024-02-15T10:55:49Z</cp:lastPrinted>
  <dcterms:created xsi:type="dcterms:W3CDTF">2023-12-05T00:55:46Z</dcterms:created>
  <dcterms:modified xsi:type="dcterms:W3CDTF">2024-02-22T06:21:51Z</dcterms:modified>
  <cp:category/>
</cp:coreProperties>
</file>