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K:\dt002\00財政係\00課共通ﾌｫﾙﾀﾞ\0090130財政分析\01財政分析照会報告書\06財政状況資料集\R5\0326公表について\財政状況資料集\HP\"/>
    </mc:Choice>
  </mc:AlternateContent>
  <bookViews>
    <workbookView xWindow="-120" yWindow="-120" windowWidth="27630" windowHeight="16440" tabRatio="754"/>
  </bookViews>
  <sheets>
    <sheet name="性質別歳出決算分析表（住民一人当たりのコスト）" sheetId="16" r:id="rId1"/>
    <sheet name="データシート" sheetId="9" state="hidden" r:id="rId2"/>
  </sheet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<sst xmlns="http://schemas.openxmlformats.org/spreadsheetml/2006/main" count="70" uniqueCount="46">
  <si>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一般会計等に係る地方債の現在高</t>
  </si>
  <si>
    <t>債務負担行為に基づく支出予定額</t>
  </si>
  <si>
    <t>公営企業債等繰入見込額</t>
  </si>
  <si>
    <t>組合等負担等見込額</t>
  </si>
  <si>
    <t>退職手当負担見込額</t>
  </si>
  <si>
    <t>設立法人等の負債額等負担見込額</t>
  </si>
  <si>
    <t>連結実質赤字額</t>
  </si>
  <si>
    <t>組合等連結実質赤字額負担見込額</t>
  </si>
  <si>
    <t>充当可能基金</t>
  </si>
  <si>
    <t>充当可能特定歳入</t>
  </si>
  <si>
    <t>基準財政需要額算入見込額</t>
  </si>
  <si>
    <t>当該団体(円)</t>
  </si>
  <si>
    <t>実質収支比率等に係る経年分析</t>
  </si>
  <si>
    <t>実質収支額</t>
    <phoneticPr fontId="5"/>
  </si>
  <si>
    <t>財政調整基金残高</t>
    <phoneticPr fontId="3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</si>
  <si>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</si>
  <si>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連結実質赤字比率に係る赤字・黒字の構成分析</t>
  </si>
  <si>
    <t>赤字額</t>
    <rPh sb="0" eb="2">
      <t>アカジ</t>
    </rPh>
    <rPh sb="2" eb="3">
      <t>ガク</t>
    </rPh>
    <phoneticPr fontId="5"/>
  </si>
  <si>
    <t>黒字額</t>
    <rPh sb="0" eb="2">
      <t>クロジ</t>
    </rPh>
    <rPh sb="2" eb="3">
      <t>ガク</t>
    </rPh>
    <phoneticPr fontId="5"/>
  </si>
  <si>
    <t>実質公債費比率（分子）の構造</t>
  </si>
  <si>
    <t>元利償還金等</t>
    <rPh sb="0" eb="2">
      <t>ガンリ</t>
    </rPh>
    <rPh sb="2" eb="5">
      <t>ショウカンキン</t>
    </rPh>
    <rPh sb="5" eb="6">
      <t>トウ</t>
    </rPh>
    <phoneticPr fontId="3"/>
  </si>
  <si>
    <t>算入公債費等</t>
    <rPh sb="0" eb="2">
      <t>サンニュウ</t>
    </rPh>
    <rPh sb="2" eb="6">
      <t>コウサイヒトウ</t>
    </rPh>
    <phoneticPr fontId="3"/>
  </si>
  <si>
    <t>算入公債費等</t>
    <rPh sb="0" eb="2">
      <t>サンニュウ</t>
    </rPh>
    <rPh sb="2" eb="6">
      <t>コウサイヒトウ</t>
    </rPh>
    <phoneticPr fontId="5"/>
  </si>
  <si>
    <t>一時借入金の利子</t>
    <phoneticPr fontId="3"/>
  </si>
  <si>
    <t>債務負担行為に基づく支出額</t>
    <phoneticPr fontId="3"/>
  </si>
  <si>
    <t>組合等が起こした地方債の元利償還金に対する負担金等</t>
    <phoneticPr fontId="3"/>
  </si>
  <si>
    <t>公営企業債の元利償還金に対する繰入金</t>
    <phoneticPr fontId="3"/>
  </si>
  <si>
    <t>満期一括償還地方債に係る年度割相当額</t>
    <phoneticPr fontId="3"/>
  </si>
  <si>
    <t>減債基金積立不足算定額</t>
    <phoneticPr fontId="3"/>
  </si>
  <si>
    <t>元利償還金</t>
    <phoneticPr fontId="3"/>
  </si>
  <si>
    <t>実質公債費比率の分子</t>
  </si>
  <si>
    <t>将来負担比率（分子）の構造</t>
  </si>
  <si>
    <t>将来負担額</t>
    <rPh sb="0" eb="2">
      <t>ショウライ</t>
    </rPh>
    <rPh sb="2" eb="4">
      <t>フタン</t>
    </rPh>
    <rPh sb="4" eb="5">
      <t>ガク</t>
    </rPh>
    <phoneticPr fontId="3"/>
  </si>
  <si>
    <t>充当可能財源等</t>
    <rPh sb="0" eb="2">
      <t>ジュウトウ</t>
    </rPh>
    <rPh sb="2" eb="4">
      <t>カノウ</t>
    </rPh>
    <rPh sb="4" eb="6">
      <t>ザイゲン</t>
    </rPh>
    <rPh sb="6" eb="7">
      <t>トウ</t>
    </rPh>
    <phoneticPr fontId="3"/>
  </si>
  <si>
    <t>将来負担比率の分子</t>
    <phoneticPr fontId="3"/>
  </si>
  <si>
    <t>基金残高に係る経年分析</t>
    <phoneticPr fontId="8"/>
  </si>
  <si>
    <t>財政調整基金</t>
    <phoneticPr fontId="8"/>
  </si>
  <si>
    <t>減債基金</t>
    <phoneticPr fontId="8"/>
  </si>
  <si>
    <t>その他特定目的基金</t>
    <phoneticPr fontId="8"/>
  </si>
  <si>
    <t xml:space="preserve"> H30</t>
  </si>
  <si>
    <t xml:space="preserve"> R01</t>
  </si>
  <si>
    <t xml:space="preserve"> R02</t>
  </si>
  <si>
    <t xml:space="preserve"> R03</t>
  </si>
  <si>
    <t xml:space="preserve"> R04</t>
  </si>
  <si>
    <t>類似団体内平均(円)</t>
    <rPh sb="0" eb="2">
      <t>ルイジ</t>
    </rPh>
    <rPh sb="2" eb="4">
      <t>ダンタイ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</si>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</sst>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;&quot;▲ &quot;#,##0"/>
    <numFmt numFmtId="178" formatCode="#,##0_ "/>
    <numFmt numFmtId="179" formatCode="#,##0;&quot;△ &quot;#,##0"/>
    <numFmt numFmtId="180" formatCode="#,##0.0;&quot;△ &quot;#,##0.0"/>
  </numFmts>
  <fonts count="10" x14ac:knownFonts="1"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178" fontId="6" fillId="0" borderId="8" xfId="2" applyNumberFormat="1" applyFont="1" applyBorder="1" applyAlignment="1">
      <alignment vertical="center"/>
    </xf>
    <xf numFmtId="178" fontId="6" fillId="0" borderId="11" xfId="2" applyNumberFormat="1" applyFont="1" applyBorder="1" applyAlignment="1">
      <alignment vertical="center"/>
    </xf>
    <xf numFmtId="178" fontId="6" fillId="0" borderId="2" xfId="2" applyNumberFormat="1" applyFont="1" applyBorder="1" applyAlignment="1">
      <alignment horizontal="center" vertical="center" wrapText="1"/>
    </xf>
    <xf numFmtId="178" fontId="6" fillId="0" borderId="6" xfId="2" applyNumberFormat="1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9" xfId="2" applyNumberFormat="1" applyFont="1" applyBorder="1" applyAlignment="1">
      <alignment horizontal="center" vertical="center"/>
    </xf>
    <xf numFmtId="0" fontId="5" fillId="0" borderId="0" xfId="2"/>
    <xf numFmtId="178" fontId="6" fillId="0" borderId="5" xfId="2" applyNumberFormat="1" applyFont="1" applyBorder="1" applyAlignment="1">
      <alignment vertical="center"/>
    </xf>
    <xf numFmtId="178" fontId="6" fillId="0" borderId="7" xfId="2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 wrapText="1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 wrapText="1"/>
    </xf>
    <xf numFmtId="178" fontId="6" fillId="0" borderId="4" xfId="2" applyNumberFormat="1" applyFont="1" applyBorder="1" applyAlignment="1">
      <alignment horizontal="center" vertical="center"/>
    </xf>
    <xf numFmtId="178" fontId="6" fillId="0" borderId="11" xfId="2" applyNumberFormat="1" applyFont="1" applyBorder="1" applyAlignment="1">
      <alignment horizontal="center" vertical="center"/>
    </xf>
    <xf numFmtId="179" fontId="6" fillId="0" borderId="2" xfId="2" applyNumberFormat="1" applyFont="1" applyFill="1" applyBorder="1" applyAlignment="1">
      <alignment vertical="center"/>
    </xf>
    <xf numFmtId="179" fontId="6" fillId="0" borderId="8" xfId="2" applyNumberFormat="1" applyFont="1" applyFill="1" applyBorder="1" applyAlignment="1">
      <alignment vertical="center"/>
    </xf>
    <xf numFmtId="180" fontId="6" fillId="0" borderId="15" xfId="2" applyNumberFormat="1" applyFont="1" applyFill="1" applyBorder="1" applyAlignment="1">
      <alignment vertical="center"/>
    </xf>
    <xf numFmtId="179" fontId="6" fillId="0" borderId="13" xfId="2" applyNumberFormat="1" applyFont="1" applyFill="1" applyBorder="1" applyAlignment="1">
      <alignment vertical="center"/>
    </xf>
    <xf numFmtId="180" fontId="6" fillId="0" borderId="16" xfId="2" applyNumberFormat="1" applyFont="1" applyFill="1" applyBorder="1" applyAlignment="1">
      <alignment vertical="center"/>
    </xf>
    <xf numFmtId="180" fontId="6" fillId="0" borderId="2" xfId="2" applyNumberFormat="1" applyFont="1" applyBorder="1" applyAlignment="1">
      <alignment vertical="center"/>
    </xf>
    <xf numFmtId="178" fontId="6" fillId="0" borderId="5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9" fontId="6" fillId="0" borderId="18" xfId="2" applyNumberFormat="1" applyFont="1" applyFill="1" applyBorder="1" applyAlignment="1">
      <alignment vertical="center"/>
    </xf>
    <xf numFmtId="179" fontId="6" fillId="0" borderId="19" xfId="2" applyNumberFormat="1" applyFont="1" applyFill="1" applyBorder="1" applyAlignment="1">
      <alignment vertical="center"/>
    </xf>
    <xf numFmtId="180" fontId="6" fillId="0" borderId="17" xfId="2" applyNumberFormat="1" applyFont="1" applyFill="1" applyBorder="1" applyAlignment="1">
      <alignment vertical="center"/>
    </xf>
    <xf numFmtId="179" fontId="6" fillId="0" borderId="20" xfId="2" applyNumberFormat="1" applyFont="1" applyFill="1" applyBorder="1" applyAlignment="1">
      <alignment vertical="center"/>
    </xf>
    <xf numFmtId="180" fontId="6" fillId="0" borderId="21" xfId="2" applyNumberFormat="1" applyFont="1" applyFill="1" applyBorder="1" applyAlignment="1">
      <alignment vertical="center"/>
    </xf>
    <xf numFmtId="180" fontId="6" fillId="0" borderId="18" xfId="2" applyNumberFormat="1" applyFont="1" applyBorder="1" applyAlignment="1">
      <alignment vertical="center"/>
    </xf>
    <xf numFmtId="179" fontId="6" fillId="0" borderId="18" xfId="2" applyNumberFormat="1" applyFont="1" applyFill="1" applyBorder="1" applyAlignment="1">
      <alignment vertical="center" wrapText="1"/>
    </xf>
    <xf numFmtId="179" fontId="6" fillId="0" borderId="2" xfId="2" applyNumberFormat="1" applyFont="1" applyBorder="1" applyAlignment="1">
      <alignment vertical="center"/>
    </xf>
    <xf numFmtId="179" fontId="6" fillId="0" borderId="8" xfId="2" applyNumberFormat="1" applyFont="1" applyBorder="1" applyAlignment="1">
      <alignment vertical="center"/>
    </xf>
    <xf numFmtId="180" fontId="6" fillId="0" borderId="15" xfId="2" applyNumberFormat="1" applyFont="1" applyBorder="1" applyAlignment="1">
      <alignment vertical="center"/>
    </xf>
    <xf numFmtId="179" fontId="6" fillId="0" borderId="13" xfId="2" applyNumberFormat="1" applyFont="1" applyBorder="1" applyAlignment="1">
      <alignment vertical="center"/>
    </xf>
    <xf numFmtId="180" fontId="6" fillId="0" borderId="1" xfId="2" applyNumberFormat="1" applyFont="1" applyBorder="1" applyAlignment="1">
      <alignment vertical="center"/>
    </xf>
    <xf numFmtId="0" fontId="5" fillId="0" borderId="4" xfId="2" applyBorder="1"/>
    <xf numFmtId="0" fontId="5" fillId="0" borderId="4" xfId="2" applyBorder="1" applyAlignment="1">
      <alignment vertical="center"/>
    </xf>
    <xf numFmtId="0" fontId="7" fillId="0" borderId="4" xfId="2" applyFont="1" applyBorder="1"/>
    <xf numFmtId="0" fontId="5" fillId="0" borderId="0" xfId="3" applyAlignment="1"/>
    <xf numFmtId="0" fontId="5" fillId="0" borderId="4" xfId="3" applyBorder="1" applyAlignment="1"/>
    <xf numFmtId="177" fontId="5" fillId="0" borderId="4" xfId="3" applyNumberFormat="1" applyBorder="1" applyAlignment="1"/>
    <xf numFmtId="0" fontId="5" fillId="2" borderId="0" xfId="2" applyFill="1" applyProtection="1">
      <protection hidden="1"/>
    </xf>
    <xf numFmtId="0" fontId="5" fillId="2" borderId="0" xfId="2" applyFill="1"/>
  </cellXfs>
  <cellStyles count="7">
    <cellStyle name="標準" xfId="0" builtinId="0"/>
    <cellStyle name="標準 2" xfId="2"/>
    <cellStyle name="標準 2 2" xfId="3"/>
    <cellStyle name="標準 2 3" xfId="5"/>
    <cellStyle name="標準 3" xfId="6"/>
    <cellStyle name="標準 4" xfId="1"/>
    <cellStyle name="標準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6FFD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127000</xdr:rowOff>
    </xdr:from>
    <xdr:to>
      <xdr:col>70</xdr:col>
      <xdr:colOff>0</xdr:colOff>
      <xdr:row>4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）市町村性質別歳出決算分析表（住民一人当たりのコスト）</a:t>
          </a:r>
        </a:p>
      </xdr:txBody>
    </xdr:sp>
    <xdr:clientData/>
  </xdr:twoCellAnchor>
  <xdr:twoCellAnchor>
    <xdr:from>
      <xdr:col>100</xdr:col>
      <xdr:colOff>0</xdr:colOff>
      <xdr:row>1</xdr:row>
      <xdr:rowOff>19050</xdr:rowOff>
    </xdr:from>
    <xdr:to>
      <xdr:col>120</xdr:col>
      <xdr:colOff>114300</xdr:colOff>
      <xdr:row>4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9050000" y="190500"/>
          <a:ext cx="39243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19050</xdr:colOff>
      <xdr:row>1</xdr:row>
      <xdr:rowOff>44450</xdr:rowOff>
    </xdr:from>
    <xdr:to>
      <xdr:col>120</xdr:col>
      <xdr:colOff>88900</xdr:colOff>
      <xdr:row>4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9069050" y="215900"/>
          <a:ext cx="38798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44450</xdr:colOff>
      <xdr:row>1</xdr:row>
      <xdr:rowOff>69850</xdr:rowOff>
    </xdr:from>
    <xdr:to>
      <xdr:col>120</xdr:col>
      <xdr:colOff>57150</xdr:colOff>
      <xdr:row>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094450" y="241300"/>
          <a:ext cx="38227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愛知県東海市</a:t>
          </a:r>
        </a:p>
      </xdr:txBody>
    </xdr:sp>
    <xdr:clientData/>
  </xdr:twoCellAnchor>
  <xdr:twoCellAnchor>
    <xdr:from>
      <xdr:col>85</xdr:col>
      <xdr:colOff>63500</xdr:colOff>
      <xdr:row>1</xdr:row>
      <xdr:rowOff>19050</xdr:rowOff>
    </xdr:from>
    <xdr:to>
      <xdr:col>99</xdr:col>
      <xdr:colOff>57150</xdr:colOff>
      <xdr:row>4</xdr:row>
      <xdr:rowOff>63500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88900</xdr:colOff>
      <xdr:row>1</xdr:row>
      <xdr:rowOff>44450</xdr:rowOff>
    </xdr:from>
    <xdr:to>
      <xdr:col>99</xdr:col>
      <xdr:colOff>38100</xdr:colOff>
      <xdr:row>4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114300</xdr:colOff>
      <xdr:row>1</xdr:row>
      <xdr:rowOff>69850</xdr:rowOff>
    </xdr:from>
    <xdr:to>
      <xdr:col>99</xdr:col>
      <xdr:colOff>6350</xdr:colOff>
      <xdr:row>4</xdr:row>
      <xdr:rowOff>12700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  <xdr:twoCellAnchor>
    <xdr:from>
      <xdr:col>4</xdr:col>
      <xdr:colOff>0</xdr:colOff>
      <xdr:row>5</xdr:row>
      <xdr:rowOff>31750</xdr:rowOff>
    </xdr:from>
    <xdr:to>
      <xdr:col>57</xdr:col>
      <xdr:colOff>0</xdr:colOff>
      <xdr:row>15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62000" y="889000"/>
          <a:ext cx="10096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</xdr:colOff>
      <xdr:row>5</xdr:row>
      <xdr:rowOff>63500</xdr:rowOff>
    </xdr:from>
    <xdr:to>
      <xdr:col>12</xdr:col>
      <xdr:colOff>0</xdr:colOff>
      <xdr:row>15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11</xdr:col>
      <xdr:colOff>127000</xdr:colOff>
      <xdr:row>5</xdr:row>
      <xdr:rowOff>63500</xdr:rowOff>
    </xdr:from>
    <xdr:to>
      <xdr:col>19</xdr:col>
      <xdr:colOff>25400</xdr:colOff>
      <xdr:row>15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222500" y="920750"/>
          <a:ext cx="14224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113,625
111,392
43.43
58,209,302
54,020,252
3,538,039
30,769,747
23,718,642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127000</xdr:colOff>
      <xdr:row>5</xdr:row>
      <xdr:rowOff>63500</xdr:rowOff>
    </xdr:from>
    <xdr:to>
      <xdr:col>26</xdr:col>
      <xdr:colOff>127000</xdr:colOff>
      <xdr:row>15</xdr:row>
      <xdr:rowOff>63500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(R5.1.1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(R5.1.1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26</xdr:col>
      <xdr:colOff>127000</xdr:colOff>
      <xdr:row>5</xdr:row>
      <xdr:rowOff>82550</xdr:rowOff>
    </xdr:from>
    <xdr:to>
      <xdr:col>37</xdr:col>
      <xdr:colOff>63500</xdr:colOff>
      <xdr:row>10</xdr:row>
      <xdr:rowOff>165100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37</xdr:col>
      <xdr:colOff>63500</xdr:colOff>
      <xdr:row>5</xdr:row>
      <xdr:rowOff>82550</xdr:rowOff>
    </xdr:from>
    <xdr:to>
      <xdr:col>44</xdr:col>
      <xdr:colOff>0</xdr:colOff>
      <xdr:row>10</xdr:row>
      <xdr:rowOff>165100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0.0
3.8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63500</xdr:colOff>
      <xdr:row>5</xdr:row>
      <xdr:rowOff>95250</xdr:rowOff>
    </xdr:from>
    <xdr:to>
      <xdr:col>47</xdr:col>
      <xdr:colOff>127000</xdr:colOff>
      <xdr:row>11</xdr:row>
      <xdr:rowOff>6350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26</xdr:col>
      <xdr:colOff>127000</xdr:colOff>
      <xdr:row>10</xdr:row>
      <xdr:rowOff>0</xdr:rowOff>
    </xdr:from>
    <xdr:to>
      <xdr:col>37</xdr:col>
      <xdr:colOff>63500</xdr:colOff>
      <xdr:row>13</xdr:row>
      <xdr:rowOff>120650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127000</xdr:colOff>
      <xdr:row>10</xdr:row>
      <xdr:rowOff>0</xdr:rowOff>
    </xdr:from>
    <xdr:to>
      <xdr:col>57</xdr:col>
      <xdr:colOff>127000</xdr:colOff>
      <xdr:row>13</xdr:row>
      <xdr:rowOff>120650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175500" y="1714500"/>
          <a:ext cx="381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H30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R02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R03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R04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58</xdr:col>
      <xdr:colOff>25400</xdr:colOff>
      <xdr:row>5</xdr:row>
      <xdr:rowOff>31750</xdr:rowOff>
    </xdr:from>
    <xdr:to>
      <xdr:col>66</xdr:col>
      <xdr:colOff>25400</xdr:colOff>
      <xdr:row>11</xdr:row>
      <xdr:rowOff>146050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1074400" y="889000"/>
          <a:ext cx="1524000" cy="1143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95250</xdr:colOff>
      <xdr:row>5</xdr:row>
      <xdr:rowOff>95250</xdr:rowOff>
    </xdr:from>
    <xdr:to>
      <xdr:col>67</xdr:col>
      <xdr:colOff>31750</xdr:colOff>
      <xdr:row>7</xdr:row>
      <xdr:rowOff>6350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11334750" y="952500"/>
          <a:ext cx="1460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59</xdr:col>
      <xdr:colOff>95250</xdr:colOff>
      <xdr:row>7</xdr:row>
      <xdr:rowOff>19050</xdr:rowOff>
    </xdr:from>
    <xdr:to>
      <xdr:col>67</xdr:col>
      <xdr:colOff>31750</xdr:colOff>
      <xdr:row>8</xdr:row>
      <xdr:rowOff>101600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1334750" y="1219200"/>
          <a:ext cx="1460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59</xdr:col>
      <xdr:colOff>95250</xdr:colOff>
      <xdr:row>9</xdr:row>
      <xdr:rowOff>6350</xdr:rowOff>
    </xdr:from>
    <xdr:to>
      <xdr:col>67</xdr:col>
      <xdr:colOff>31750</xdr:colOff>
      <xdr:row>12</xdr:row>
      <xdr:rowOff>127000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1334750" y="1549400"/>
          <a:ext cx="14605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58</xdr:col>
      <xdr:colOff>107950</xdr:colOff>
      <xdr:row>6</xdr:row>
      <xdr:rowOff>38100</xdr:rowOff>
    </xdr:from>
    <xdr:to>
      <xdr:col>59</xdr:col>
      <xdr:colOff>127000</xdr:colOff>
      <xdr:row>6</xdr:row>
      <xdr:rowOff>38100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flipH="1">
          <a:off x="11156950" y="10668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161925</xdr:colOff>
      <xdr:row>5</xdr:row>
      <xdr:rowOff>158750</xdr:rowOff>
    </xdr:from>
    <xdr:to>
      <xdr:col>59</xdr:col>
      <xdr:colOff>73025</xdr:colOff>
      <xdr:row>6</xdr:row>
      <xdr:rowOff>88900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210925" y="10160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161925</xdr:colOff>
      <xdr:row>7</xdr:row>
      <xdr:rowOff>82550</xdr:rowOff>
    </xdr:from>
    <xdr:to>
      <xdr:col>59</xdr:col>
      <xdr:colOff>73025</xdr:colOff>
      <xdr:row>8</xdr:row>
      <xdr:rowOff>12700</xdr:rowOff>
    </xdr:to>
    <xdr:sp macro="" textlink="">
      <xdr:nvSpPr>
        <xdr:cNvPr id="24" name="フローチャート: 判断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11210925" y="12827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17780</xdr:colOff>
      <xdr:row>8</xdr:row>
      <xdr:rowOff>152400</xdr:rowOff>
    </xdr:from>
    <xdr:to>
      <xdr:col>59</xdr:col>
      <xdr:colOff>17780</xdr:colOff>
      <xdr:row>9</xdr:row>
      <xdr:rowOff>120650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11257280" y="1524000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8</xdr:row>
      <xdr:rowOff>152400</xdr:rowOff>
    </xdr:from>
    <xdr:to>
      <xdr:col>59</xdr:col>
      <xdr:colOff>107950</xdr:colOff>
      <xdr:row>8</xdr:row>
      <xdr:rowOff>152400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11176000" y="1524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17780</xdr:colOff>
      <xdr:row>10</xdr:row>
      <xdr:rowOff>47625</xdr:rowOff>
    </xdr:from>
    <xdr:to>
      <xdr:col>59</xdr:col>
      <xdr:colOff>17780</xdr:colOff>
      <xdr:row>11</xdr:row>
      <xdr:rowOff>15875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flipV="1">
          <a:off x="11257280" y="1762125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11</xdr:row>
      <xdr:rowOff>19050</xdr:rowOff>
    </xdr:from>
    <xdr:to>
      <xdr:col>59</xdr:col>
      <xdr:colOff>107950</xdr:colOff>
      <xdr:row>11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>
          <a:off x="11176000" y="1905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16</xdr:row>
      <xdr:rowOff>114300</xdr:rowOff>
    </xdr:from>
    <xdr:ext cx="8896666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698500" y="28575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3</xdr:col>
      <xdr:colOff>127000</xdr:colOff>
      <xdr:row>18</xdr:row>
      <xdr:rowOff>88900</xdr:rowOff>
    </xdr:from>
    <xdr:ext cx="6046335" cy="2590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698500" y="317500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3</xdr:col>
      <xdr:colOff>127000</xdr:colOff>
      <xdr:row>20</xdr:row>
      <xdr:rowOff>63500</xdr:rowOff>
    </xdr:from>
    <xdr:ext cx="8231805" cy="2590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698500" y="3492500"/>
          <a:ext cx="82318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twoCellAnchor>
    <xdr:from>
      <xdr:col>4</xdr:col>
      <xdr:colOff>0</xdr:colOff>
      <xdr:row>23</xdr:row>
      <xdr:rowOff>57150</xdr:rowOff>
    </xdr:from>
    <xdr:to>
      <xdr:col>28</xdr:col>
      <xdr:colOff>114300</xdr:colOff>
      <xdr:row>25</xdr:row>
      <xdr:rowOff>31750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762000" y="4000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人件費</a:t>
          </a:r>
        </a:p>
      </xdr:txBody>
    </xdr:sp>
    <xdr:clientData/>
  </xdr:twoCellAnchor>
  <xdr:twoCellAnchor>
    <xdr:from>
      <xdr:col>4</xdr:col>
      <xdr:colOff>127000</xdr:colOff>
      <xdr:row>25</xdr:row>
      <xdr:rowOff>57150</xdr:rowOff>
    </xdr:from>
    <xdr:to>
      <xdr:col>12</xdr:col>
      <xdr:colOff>127000</xdr:colOff>
      <xdr:row>26</xdr:row>
      <xdr:rowOff>139700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889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26</xdr:row>
      <xdr:rowOff>88900</xdr:rowOff>
    </xdr:from>
    <xdr:to>
      <xdr:col>12</xdr:col>
      <xdr:colOff>127000</xdr:colOff>
      <xdr:row>28</xdr:row>
      <xdr:rowOff>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889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25</xdr:row>
      <xdr:rowOff>57150</xdr:rowOff>
    </xdr:from>
    <xdr:to>
      <xdr:col>18</xdr:col>
      <xdr:colOff>0</xdr:colOff>
      <xdr:row>26</xdr:row>
      <xdr:rowOff>139700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905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26</xdr:row>
      <xdr:rowOff>88900</xdr:rowOff>
    </xdr:from>
    <xdr:to>
      <xdr:col>18</xdr:col>
      <xdr:colOff>0</xdr:colOff>
      <xdr:row>28</xdr:row>
      <xdr:rowOff>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1905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80,523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25</xdr:row>
      <xdr:rowOff>57150</xdr:rowOff>
    </xdr:from>
    <xdr:to>
      <xdr:col>24</xdr:col>
      <xdr:colOff>0</xdr:colOff>
      <xdr:row>26</xdr:row>
      <xdr:rowOff>139700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3048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26</xdr:row>
      <xdr:rowOff>88900</xdr:rowOff>
    </xdr:from>
    <xdr:to>
      <xdr:col>24</xdr:col>
      <xdr:colOff>0</xdr:colOff>
      <xdr:row>28</xdr:row>
      <xdr:rowOff>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3048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80,434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28</xdr:row>
      <xdr:rowOff>25400</xdr:rowOff>
    </xdr:from>
    <xdr:to>
      <xdr:col>28</xdr:col>
      <xdr:colOff>114300</xdr:colOff>
      <xdr:row>41</xdr:row>
      <xdr:rowOff>82550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62000" y="4826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27</xdr:row>
      <xdr:rowOff>6350</xdr:rowOff>
    </xdr:from>
    <xdr:ext cx="349839" cy="22570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723900" y="4635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41</xdr:row>
      <xdr:rowOff>82550</xdr:rowOff>
    </xdr:from>
    <xdr:to>
      <xdr:col>28</xdr:col>
      <xdr:colOff>114300</xdr:colOff>
      <xdr:row>41</xdr:row>
      <xdr:rowOff>82550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762000" y="7112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40</xdr:row>
      <xdr:rowOff>111777</xdr:rowOff>
    </xdr:from>
    <xdr:ext cx="531299" cy="25904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30701" y="6969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39</xdr:row>
      <xdr:rowOff>44450</xdr:rowOff>
    </xdr:from>
    <xdr:to>
      <xdr:col>28</xdr:col>
      <xdr:colOff>114300</xdr:colOff>
      <xdr:row>39</xdr:row>
      <xdr:rowOff>44450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>
          <a:off x="762000" y="6731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38</xdr:row>
      <xdr:rowOff>73677</xdr:rowOff>
    </xdr:from>
    <xdr:ext cx="531299" cy="2590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30701" y="6588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37</xdr:row>
      <xdr:rowOff>6350</xdr:rowOff>
    </xdr:from>
    <xdr:to>
      <xdr:col>28</xdr:col>
      <xdr:colOff>114300</xdr:colOff>
      <xdr:row>37</xdr:row>
      <xdr:rowOff>6350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>
          <a:off x="762000" y="63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36</xdr:row>
      <xdr:rowOff>35577</xdr:rowOff>
    </xdr:from>
    <xdr:ext cx="531299" cy="2590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230701" y="6207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34</xdr:row>
      <xdr:rowOff>139700</xdr:rowOff>
    </xdr:from>
    <xdr:to>
      <xdr:col>28</xdr:col>
      <xdr:colOff>114300</xdr:colOff>
      <xdr:row>34</xdr:row>
      <xdr:rowOff>139700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>
          <a:off x="762000" y="59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33</xdr:row>
      <xdr:rowOff>168927</xdr:rowOff>
    </xdr:from>
    <xdr:ext cx="531299" cy="2590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230701" y="5826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32</xdr:row>
      <xdr:rowOff>101600</xdr:rowOff>
    </xdr:from>
    <xdr:to>
      <xdr:col>28</xdr:col>
      <xdr:colOff>114300</xdr:colOff>
      <xdr:row>32</xdr:row>
      <xdr:rowOff>101600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>
          <a:off x="762000" y="55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31</xdr:row>
      <xdr:rowOff>130827</xdr:rowOff>
    </xdr:from>
    <xdr:ext cx="531299" cy="25904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30701" y="544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30</xdr:row>
      <xdr:rowOff>63500</xdr:rowOff>
    </xdr:from>
    <xdr:to>
      <xdr:col>28</xdr:col>
      <xdr:colOff>114300</xdr:colOff>
      <xdr:row>30</xdr:row>
      <xdr:rowOff>63500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>
          <a:off x="762000" y="52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29</xdr:row>
      <xdr:rowOff>92727</xdr:rowOff>
    </xdr:from>
    <xdr:ext cx="531299" cy="2590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30701" y="506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28</xdr:row>
      <xdr:rowOff>25400</xdr:rowOff>
    </xdr:from>
    <xdr:to>
      <xdr:col>28</xdr:col>
      <xdr:colOff>114300</xdr:colOff>
      <xdr:row>28</xdr:row>
      <xdr:rowOff>25400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>
          <a:off x="762000" y="48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166581</xdr:colOff>
      <xdr:row>27</xdr:row>
      <xdr:rowOff>54627</xdr:rowOff>
    </xdr:from>
    <xdr:ext cx="595419" cy="2590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166581" y="4683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28</xdr:row>
      <xdr:rowOff>25400</xdr:rowOff>
    </xdr:from>
    <xdr:to>
      <xdr:col>28</xdr:col>
      <xdr:colOff>114300</xdr:colOff>
      <xdr:row>41</xdr:row>
      <xdr:rowOff>82550</xdr:rowOff>
    </xdr:to>
    <xdr:sp macro="" textlink="">
      <xdr:nvSpPr>
        <xdr:cNvPr id="55" name="人件費グラフ枠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762000" y="4826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61595</xdr:colOff>
      <xdr:row>30</xdr:row>
      <xdr:rowOff>42393</xdr:rowOff>
    </xdr:from>
    <xdr:to>
      <xdr:col>24</xdr:col>
      <xdr:colOff>62865</xdr:colOff>
      <xdr:row>39</xdr:row>
      <xdr:rowOff>38430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flipV="1">
          <a:off x="4633595" y="5185893"/>
          <a:ext cx="1270" cy="153908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39</xdr:row>
      <xdr:rowOff>42257</xdr:rowOff>
    </xdr:from>
    <xdr:ext cx="534377" cy="259045"/>
    <xdr:sp macro="" textlink="">
      <xdr:nvSpPr>
        <xdr:cNvPr id="57" name="人件費最小値テキスト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4686300" y="672880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50,158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39</xdr:row>
      <xdr:rowOff>38430</xdr:rowOff>
    </xdr:from>
    <xdr:to>
      <xdr:col>24</xdr:col>
      <xdr:colOff>152400</xdr:colOff>
      <xdr:row>39</xdr:row>
      <xdr:rowOff>38430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>
          <a:off x="4546600" y="67249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28</xdr:row>
      <xdr:rowOff>160520</xdr:rowOff>
    </xdr:from>
    <xdr:ext cx="534377" cy="259045"/>
    <xdr:sp macro="" textlink="">
      <xdr:nvSpPr>
        <xdr:cNvPr id="59" name="人件費最大値テキスト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4686300" y="496112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90,554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30</xdr:row>
      <xdr:rowOff>42393</xdr:rowOff>
    </xdr:from>
    <xdr:to>
      <xdr:col>24</xdr:col>
      <xdr:colOff>152400</xdr:colOff>
      <xdr:row>30</xdr:row>
      <xdr:rowOff>42393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>
          <a:off x="4546600" y="5185893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177800</xdr:colOff>
      <xdr:row>33</xdr:row>
      <xdr:rowOff>74244</xdr:rowOff>
    </xdr:from>
    <xdr:to>
      <xdr:col>24</xdr:col>
      <xdr:colOff>63500</xdr:colOff>
      <xdr:row>33</xdr:row>
      <xdr:rowOff>151816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>
          <a:off x="3797300" y="5732094"/>
          <a:ext cx="838200" cy="7757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35</xdr:row>
      <xdr:rowOff>38866</xdr:rowOff>
    </xdr:from>
    <xdr:ext cx="534377" cy="259045"/>
    <xdr:sp macro="" textlink="">
      <xdr:nvSpPr>
        <xdr:cNvPr id="62" name="人件費平均値テキスト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4686300" y="6039616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66,247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35</xdr:row>
      <xdr:rowOff>60439</xdr:rowOff>
    </xdr:from>
    <xdr:to>
      <xdr:col>24</xdr:col>
      <xdr:colOff>114300</xdr:colOff>
      <xdr:row>35</xdr:row>
      <xdr:rowOff>162039</xdr:rowOff>
    </xdr:to>
    <xdr:sp macro="" textlink="">
      <xdr:nvSpPr>
        <xdr:cNvPr id="63" name="フローチャート: 判断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4584700" y="60611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33</xdr:row>
      <xdr:rowOff>74244</xdr:rowOff>
    </xdr:from>
    <xdr:to>
      <xdr:col>19</xdr:col>
      <xdr:colOff>177800</xdr:colOff>
      <xdr:row>34</xdr:row>
      <xdr:rowOff>49822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flipV="1">
          <a:off x="2908300" y="5732094"/>
          <a:ext cx="889000" cy="14702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127000</xdr:colOff>
      <xdr:row>35</xdr:row>
      <xdr:rowOff>61049</xdr:rowOff>
    </xdr:from>
    <xdr:to>
      <xdr:col>20</xdr:col>
      <xdr:colOff>38100</xdr:colOff>
      <xdr:row>35</xdr:row>
      <xdr:rowOff>162649</xdr:rowOff>
    </xdr:to>
    <xdr:sp macro="" textlink="">
      <xdr:nvSpPr>
        <xdr:cNvPr id="65" name="フローチャート: 判断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3746500" y="606179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101111</xdr:colOff>
      <xdr:row>35</xdr:row>
      <xdr:rowOff>153776</xdr:rowOff>
    </xdr:from>
    <xdr:ext cx="534377" cy="25904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3530111" y="615452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66,231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114300</xdr:colOff>
      <xdr:row>34</xdr:row>
      <xdr:rowOff>49822</xdr:rowOff>
    </xdr:from>
    <xdr:to>
      <xdr:col>15</xdr:col>
      <xdr:colOff>50800</xdr:colOff>
      <xdr:row>36</xdr:row>
      <xdr:rowOff>159931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flipV="1">
          <a:off x="2019300" y="5879122"/>
          <a:ext cx="889000" cy="45300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35</xdr:row>
      <xdr:rowOff>171005</xdr:rowOff>
    </xdr:from>
    <xdr:to>
      <xdr:col>15</xdr:col>
      <xdr:colOff>101600</xdr:colOff>
      <xdr:row>36</xdr:row>
      <xdr:rowOff>101155</xdr:rowOff>
    </xdr:to>
    <xdr:sp macro="" textlink="">
      <xdr:nvSpPr>
        <xdr:cNvPr id="68" name="フローチャート: 判断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>
          <a:off x="2857500" y="61717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164611</xdr:colOff>
      <xdr:row>36</xdr:row>
      <xdr:rowOff>92282</xdr:rowOff>
    </xdr:from>
    <xdr:ext cx="534377" cy="2590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641111" y="626448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63,345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177800</xdr:colOff>
      <xdr:row>36</xdr:row>
      <xdr:rowOff>72492</xdr:rowOff>
    </xdr:from>
    <xdr:to>
      <xdr:col>10</xdr:col>
      <xdr:colOff>114300</xdr:colOff>
      <xdr:row>36</xdr:row>
      <xdr:rowOff>159931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1130300" y="6244692"/>
          <a:ext cx="889000" cy="8743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37</xdr:row>
      <xdr:rowOff>82309</xdr:rowOff>
    </xdr:from>
    <xdr:to>
      <xdr:col>10</xdr:col>
      <xdr:colOff>165100</xdr:colOff>
      <xdr:row>38</xdr:row>
      <xdr:rowOff>12458</xdr:rowOff>
    </xdr:to>
    <xdr:sp macro="" textlink="">
      <xdr:nvSpPr>
        <xdr:cNvPr id="71" name="フローチャート: 判断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>
          <a:off x="1968500" y="6425959"/>
          <a:ext cx="101600" cy="101599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37611</xdr:colOff>
      <xdr:row>38</xdr:row>
      <xdr:rowOff>3586</xdr:rowOff>
    </xdr:from>
    <xdr:ext cx="534377" cy="2590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752111" y="651868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56,673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37</xdr:row>
      <xdr:rowOff>106464</xdr:rowOff>
    </xdr:from>
    <xdr:to>
      <xdr:col>6</xdr:col>
      <xdr:colOff>38100</xdr:colOff>
      <xdr:row>38</xdr:row>
      <xdr:rowOff>36614</xdr:rowOff>
    </xdr:to>
    <xdr:sp macro="" textlink="">
      <xdr:nvSpPr>
        <xdr:cNvPr id="73" name="フローチャート: 判断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>
          <a:off x="1079500" y="64501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101111</xdr:colOff>
      <xdr:row>38</xdr:row>
      <xdr:rowOff>27741</xdr:rowOff>
    </xdr:from>
    <xdr:ext cx="534377" cy="2590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863111" y="654284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56,039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23</xdr:col>
      <xdr:colOff>63500</xdr:colOff>
      <xdr:row>41</xdr:row>
      <xdr:rowOff>80027</xdr:rowOff>
    </xdr:from>
    <xdr:ext cx="762000" cy="25904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44450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41</xdr:row>
      <xdr:rowOff>80027</xdr:rowOff>
    </xdr:from>
    <xdr:ext cx="762000" cy="259045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3606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41</xdr:row>
      <xdr:rowOff>80027</xdr:rowOff>
    </xdr:from>
    <xdr:ext cx="762000" cy="259045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2717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41</xdr:row>
      <xdr:rowOff>80027</xdr:rowOff>
    </xdr:from>
    <xdr:ext cx="762000" cy="259045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1828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41</xdr:row>
      <xdr:rowOff>80027</xdr:rowOff>
    </xdr:from>
    <xdr:ext cx="762000" cy="259045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939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33</xdr:row>
      <xdr:rowOff>101016</xdr:rowOff>
    </xdr:from>
    <xdr:to>
      <xdr:col>24</xdr:col>
      <xdr:colOff>114300</xdr:colOff>
      <xdr:row>34</xdr:row>
      <xdr:rowOff>31166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>
          <a:off x="4584700" y="575886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114300</xdr:colOff>
      <xdr:row>32</xdr:row>
      <xdr:rowOff>123893</xdr:rowOff>
    </xdr:from>
    <xdr:ext cx="534377" cy="259045"/>
    <xdr:sp macro="" textlink="">
      <xdr:nvSpPr>
        <xdr:cNvPr id="81" name="人件費該当値テキスト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4686300" y="561029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74,182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33</xdr:row>
      <xdr:rowOff>23444</xdr:rowOff>
    </xdr:from>
    <xdr:to>
      <xdr:col>20</xdr:col>
      <xdr:colOff>38100</xdr:colOff>
      <xdr:row>33</xdr:row>
      <xdr:rowOff>125044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>
          <a:off x="3746500" y="568129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101111</xdr:colOff>
      <xdr:row>31</xdr:row>
      <xdr:rowOff>141571</xdr:rowOff>
    </xdr:from>
    <xdr:ext cx="534377" cy="259045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3530111" y="545652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76,218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0</xdr:colOff>
      <xdr:row>33</xdr:row>
      <xdr:rowOff>170472</xdr:rowOff>
    </xdr:from>
    <xdr:to>
      <xdr:col>15</xdr:col>
      <xdr:colOff>101600</xdr:colOff>
      <xdr:row>34</xdr:row>
      <xdr:rowOff>100622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>
          <a:off x="2857500" y="582832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164611</xdr:colOff>
      <xdr:row>32</xdr:row>
      <xdr:rowOff>117149</xdr:rowOff>
    </xdr:from>
    <xdr:ext cx="534377" cy="259045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2641111" y="560354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72,359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63500</xdr:colOff>
      <xdr:row>36</xdr:row>
      <xdr:rowOff>109131</xdr:rowOff>
    </xdr:from>
    <xdr:to>
      <xdr:col>10</xdr:col>
      <xdr:colOff>165100</xdr:colOff>
      <xdr:row>37</xdr:row>
      <xdr:rowOff>39281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>
          <a:off x="1968500" y="628133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37611</xdr:colOff>
      <xdr:row>35</xdr:row>
      <xdr:rowOff>55808</xdr:rowOff>
    </xdr:from>
    <xdr:ext cx="534377" cy="25904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1752111" y="605655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60,469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36</xdr:row>
      <xdr:rowOff>21692</xdr:rowOff>
    </xdr:from>
    <xdr:to>
      <xdr:col>6</xdr:col>
      <xdr:colOff>38100</xdr:colOff>
      <xdr:row>36</xdr:row>
      <xdr:rowOff>123292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/>
      </xdr:nvSpPr>
      <xdr:spPr>
        <a:xfrm>
          <a:off x="1079500" y="619389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101111</xdr:colOff>
      <xdr:row>34</xdr:row>
      <xdr:rowOff>139819</xdr:rowOff>
    </xdr:from>
    <xdr:ext cx="534377" cy="259045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863111" y="596911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62,764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43</xdr:row>
      <xdr:rowOff>57150</xdr:rowOff>
    </xdr:from>
    <xdr:to>
      <xdr:col>28</xdr:col>
      <xdr:colOff>114300</xdr:colOff>
      <xdr:row>45</xdr:row>
      <xdr:rowOff>31750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/>
      </xdr:nvSpPr>
      <xdr:spPr>
        <a:xfrm>
          <a:off x="762000" y="7429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物件費</a:t>
          </a:r>
        </a:p>
      </xdr:txBody>
    </xdr:sp>
    <xdr:clientData/>
  </xdr:twoCellAnchor>
  <xdr:twoCellAnchor>
    <xdr:from>
      <xdr:col>4</xdr:col>
      <xdr:colOff>127000</xdr:colOff>
      <xdr:row>45</xdr:row>
      <xdr:rowOff>57150</xdr:rowOff>
    </xdr:from>
    <xdr:to>
      <xdr:col>12</xdr:col>
      <xdr:colOff>127000</xdr:colOff>
      <xdr:row>46</xdr:row>
      <xdr:rowOff>139700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>
          <a:off x="889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46</xdr:row>
      <xdr:rowOff>88900</xdr:rowOff>
    </xdr:from>
    <xdr:to>
      <xdr:col>12</xdr:col>
      <xdr:colOff>127000</xdr:colOff>
      <xdr:row>48</xdr:row>
      <xdr:rowOff>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>
          <a:off x="889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45</xdr:row>
      <xdr:rowOff>57150</xdr:rowOff>
    </xdr:from>
    <xdr:to>
      <xdr:col>18</xdr:col>
      <xdr:colOff>0</xdr:colOff>
      <xdr:row>46</xdr:row>
      <xdr:rowOff>139700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>
          <a:off x="1905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46</xdr:row>
      <xdr:rowOff>88900</xdr:rowOff>
    </xdr:from>
    <xdr:to>
      <xdr:col>18</xdr:col>
      <xdr:colOff>0</xdr:colOff>
      <xdr:row>48</xdr:row>
      <xdr:rowOff>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>
          <a:off x="1905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77,164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45</xdr:row>
      <xdr:rowOff>57150</xdr:rowOff>
    </xdr:from>
    <xdr:to>
      <xdr:col>24</xdr:col>
      <xdr:colOff>0</xdr:colOff>
      <xdr:row>46</xdr:row>
      <xdr:rowOff>139700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>
          <a:off x="3048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46</xdr:row>
      <xdr:rowOff>88900</xdr:rowOff>
    </xdr:from>
    <xdr:to>
      <xdr:col>24</xdr:col>
      <xdr:colOff>0</xdr:colOff>
      <xdr:row>48</xdr:row>
      <xdr:rowOff>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>
          <a:off x="3048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69,397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48</xdr:row>
      <xdr:rowOff>25400</xdr:rowOff>
    </xdr:from>
    <xdr:to>
      <xdr:col>28</xdr:col>
      <xdr:colOff>114300</xdr:colOff>
      <xdr:row>61</xdr:row>
      <xdr:rowOff>82550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762000" y="8255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47</xdr:row>
      <xdr:rowOff>6350</xdr:rowOff>
    </xdr:from>
    <xdr:ext cx="349839" cy="225703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723900" y="8064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61</xdr:row>
      <xdr:rowOff>82550</xdr:rowOff>
    </xdr:from>
    <xdr:to>
      <xdr:col>28</xdr:col>
      <xdr:colOff>114300</xdr:colOff>
      <xdr:row>61</xdr:row>
      <xdr:rowOff>82550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762000" y="10541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60</xdr:row>
      <xdr:rowOff>111777</xdr:rowOff>
    </xdr:from>
    <xdr:ext cx="531299" cy="259045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230701" y="10398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59</xdr:row>
      <xdr:rowOff>98878</xdr:rowOff>
    </xdr:from>
    <xdr:to>
      <xdr:col>28</xdr:col>
      <xdr:colOff>114300</xdr:colOff>
      <xdr:row>59</xdr:row>
      <xdr:rowOff>98878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762000" y="10214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58</xdr:row>
      <xdr:rowOff>128105</xdr:rowOff>
    </xdr:from>
    <xdr:ext cx="531299" cy="259045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30701" y="10072205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57</xdr:row>
      <xdr:rowOff>115207</xdr:rowOff>
    </xdr:from>
    <xdr:to>
      <xdr:col>28</xdr:col>
      <xdr:colOff>114300</xdr:colOff>
      <xdr:row>57</xdr:row>
      <xdr:rowOff>115207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>
          <a:off x="762000" y="9887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56</xdr:row>
      <xdr:rowOff>144434</xdr:rowOff>
    </xdr:from>
    <xdr:ext cx="531299" cy="259045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30701" y="9745634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55</xdr:row>
      <xdr:rowOff>131535</xdr:rowOff>
    </xdr:from>
    <xdr:to>
      <xdr:col>28</xdr:col>
      <xdr:colOff>114300</xdr:colOff>
      <xdr:row>55</xdr:row>
      <xdr:rowOff>131535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762000" y="9561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54</xdr:row>
      <xdr:rowOff>160762</xdr:rowOff>
    </xdr:from>
    <xdr:ext cx="531299" cy="259045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30701" y="9419062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147865</xdr:rowOff>
    </xdr:from>
    <xdr:to>
      <xdr:col>28</xdr:col>
      <xdr:colOff>114300</xdr:colOff>
      <xdr:row>53</xdr:row>
      <xdr:rowOff>147865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>
          <a:off x="762000" y="923471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53</xdr:row>
      <xdr:rowOff>5642</xdr:rowOff>
    </xdr:from>
    <xdr:ext cx="531299" cy="259045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30701" y="9092492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51</xdr:row>
      <xdr:rowOff>164193</xdr:rowOff>
    </xdr:from>
    <xdr:to>
      <xdr:col>28</xdr:col>
      <xdr:colOff>114300</xdr:colOff>
      <xdr:row>51</xdr:row>
      <xdr:rowOff>164193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>
          <a:off x="762000" y="8908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51</xdr:row>
      <xdr:rowOff>21970</xdr:rowOff>
    </xdr:from>
    <xdr:ext cx="531299" cy="259045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30701" y="8765920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50</xdr:row>
      <xdr:rowOff>9072</xdr:rowOff>
    </xdr:from>
    <xdr:to>
      <xdr:col>28</xdr:col>
      <xdr:colOff>114300</xdr:colOff>
      <xdr:row>50</xdr:row>
      <xdr:rowOff>9072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>
          <a:off x="762000" y="8581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166581</xdr:colOff>
      <xdr:row>49</xdr:row>
      <xdr:rowOff>38299</xdr:rowOff>
    </xdr:from>
    <xdr:ext cx="595419" cy="259045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166581" y="8439349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48</xdr:row>
      <xdr:rowOff>25400</xdr:rowOff>
    </xdr:from>
    <xdr:to>
      <xdr:col>28</xdr:col>
      <xdr:colOff>114300</xdr:colOff>
      <xdr:row>48</xdr:row>
      <xdr:rowOff>25400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>
          <a:off x="762000" y="825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166581</xdr:colOff>
      <xdr:row>47</xdr:row>
      <xdr:rowOff>54627</xdr:rowOff>
    </xdr:from>
    <xdr:ext cx="595419" cy="259045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166581" y="8112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48</xdr:row>
      <xdr:rowOff>25400</xdr:rowOff>
    </xdr:from>
    <xdr:to>
      <xdr:col>28</xdr:col>
      <xdr:colOff>114300</xdr:colOff>
      <xdr:row>61</xdr:row>
      <xdr:rowOff>82550</xdr:rowOff>
    </xdr:to>
    <xdr:sp macro="" textlink="">
      <xdr:nvSpPr>
        <xdr:cNvPr id="115" name="物件費グラフ枠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/>
      </xdr:nvSpPr>
      <xdr:spPr>
        <a:xfrm>
          <a:off x="762000" y="8255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61595</xdr:colOff>
      <xdr:row>51</xdr:row>
      <xdr:rowOff>48750</xdr:rowOff>
    </xdr:from>
    <xdr:to>
      <xdr:col>24</xdr:col>
      <xdr:colOff>62865</xdr:colOff>
      <xdr:row>59</xdr:row>
      <xdr:rowOff>115370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flipV="1">
          <a:off x="4633595" y="8792700"/>
          <a:ext cx="1270" cy="143822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59</xdr:row>
      <xdr:rowOff>119197</xdr:rowOff>
    </xdr:from>
    <xdr:ext cx="534377" cy="259045"/>
    <xdr:sp macro="" textlink="">
      <xdr:nvSpPr>
        <xdr:cNvPr id="117" name="物件費最小値テキスト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4686300" y="1023474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49,495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59</xdr:row>
      <xdr:rowOff>115370</xdr:rowOff>
    </xdr:from>
    <xdr:to>
      <xdr:col>24</xdr:col>
      <xdr:colOff>152400</xdr:colOff>
      <xdr:row>59</xdr:row>
      <xdr:rowOff>115370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>
          <a:off x="4546600" y="1023092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49</xdr:row>
      <xdr:rowOff>166877</xdr:rowOff>
    </xdr:from>
    <xdr:ext cx="534377" cy="259045"/>
    <xdr:sp macro="" textlink="">
      <xdr:nvSpPr>
        <xdr:cNvPr id="119" name="物件費最大値テキスト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4686300" y="856792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93,535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51</xdr:row>
      <xdr:rowOff>48750</xdr:rowOff>
    </xdr:from>
    <xdr:to>
      <xdr:col>24</xdr:col>
      <xdr:colOff>152400</xdr:colOff>
      <xdr:row>51</xdr:row>
      <xdr:rowOff>48750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>
          <a:off x="4546600" y="87927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177800</xdr:colOff>
      <xdr:row>53</xdr:row>
      <xdr:rowOff>170169</xdr:rowOff>
    </xdr:from>
    <xdr:to>
      <xdr:col>24</xdr:col>
      <xdr:colOff>63500</xdr:colOff>
      <xdr:row>54</xdr:row>
      <xdr:rowOff>93229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flipV="1">
          <a:off x="3797300" y="9257019"/>
          <a:ext cx="838200" cy="945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55</xdr:row>
      <xdr:rowOff>149689</xdr:rowOff>
    </xdr:from>
    <xdr:ext cx="534377" cy="259045"/>
    <xdr:sp macro="" textlink="">
      <xdr:nvSpPr>
        <xdr:cNvPr id="122" name="物件費平均値テキスト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4686300" y="9579439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67,228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55</xdr:row>
      <xdr:rowOff>171262</xdr:rowOff>
    </xdr:from>
    <xdr:to>
      <xdr:col>24</xdr:col>
      <xdr:colOff>114300</xdr:colOff>
      <xdr:row>56</xdr:row>
      <xdr:rowOff>101412</xdr:rowOff>
    </xdr:to>
    <xdr:sp macro="" textlink="">
      <xdr:nvSpPr>
        <xdr:cNvPr id="123" name="フローチャート: 判断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/>
      </xdr:nvSpPr>
      <xdr:spPr>
        <a:xfrm>
          <a:off x="4584700" y="960101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54</xdr:row>
      <xdr:rowOff>93229</xdr:rowOff>
    </xdr:from>
    <xdr:to>
      <xdr:col>19</xdr:col>
      <xdr:colOff>177800</xdr:colOff>
      <xdr:row>55</xdr:row>
      <xdr:rowOff>165826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flipV="1">
          <a:off x="2908300" y="9351529"/>
          <a:ext cx="889000" cy="24404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127000</xdr:colOff>
      <xdr:row>56</xdr:row>
      <xdr:rowOff>113622</xdr:rowOff>
    </xdr:from>
    <xdr:to>
      <xdr:col>20</xdr:col>
      <xdr:colOff>38100</xdr:colOff>
      <xdr:row>57</xdr:row>
      <xdr:rowOff>43772</xdr:rowOff>
    </xdr:to>
    <xdr:sp macro="" textlink="">
      <xdr:nvSpPr>
        <xdr:cNvPr id="125" name="フローチャート: 判断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/>
      </xdr:nvSpPr>
      <xdr:spPr>
        <a:xfrm>
          <a:off x="3746500" y="971482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101111</xdr:colOff>
      <xdr:row>57</xdr:row>
      <xdr:rowOff>34899</xdr:rowOff>
    </xdr:from>
    <xdr:ext cx="534377" cy="259045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3530111" y="980754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63,743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114300</xdr:colOff>
      <xdr:row>55</xdr:row>
      <xdr:rowOff>33858</xdr:rowOff>
    </xdr:from>
    <xdr:to>
      <xdr:col>15</xdr:col>
      <xdr:colOff>50800</xdr:colOff>
      <xdr:row>55</xdr:row>
      <xdr:rowOff>165826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2019300" y="9463608"/>
          <a:ext cx="889000" cy="13196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57</xdr:row>
      <xdr:rowOff>94713</xdr:rowOff>
    </xdr:from>
    <xdr:to>
      <xdr:col>15</xdr:col>
      <xdr:colOff>101600</xdr:colOff>
      <xdr:row>58</xdr:row>
      <xdr:rowOff>24863</xdr:rowOff>
    </xdr:to>
    <xdr:sp macro="" textlink="">
      <xdr:nvSpPr>
        <xdr:cNvPr id="128" name="フローチャート: 判断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/>
      </xdr:nvSpPr>
      <xdr:spPr>
        <a:xfrm>
          <a:off x="2857500" y="986736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164611</xdr:colOff>
      <xdr:row>58</xdr:row>
      <xdr:rowOff>15990</xdr:rowOff>
    </xdr:from>
    <xdr:ext cx="534377" cy="259045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2641111" y="996009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59,072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177800</xdr:colOff>
      <xdr:row>55</xdr:row>
      <xdr:rowOff>33858</xdr:rowOff>
    </xdr:from>
    <xdr:to>
      <xdr:col>10</xdr:col>
      <xdr:colOff>114300</xdr:colOff>
      <xdr:row>55</xdr:row>
      <xdr:rowOff>92641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 flipV="1">
          <a:off x="1130300" y="9463608"/>
          <a:ext cx="889000" cy="5878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57</xdr:row>
      <xdr:rowOff>95431</xdr:rowOff>
    </xdr:from>
    <xdr:to>
      <xdr:col>10</xdr:col>
      <xdr:colOff>165100</xdr:colOff>
      <xdr:row>58</xdr:row>
      <xdr:rowOff>25581</xdr:rowOff>
    </xdr:to>
    <xdr:sp macro="" textlink="">
      <xdr:nvSpPr>
        <xdr:cNvPr id="131" name="フローチャート: 判断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/>
      </xdr:nvSpPr>
      <xdr:spPr>
        <a:xfrm>
          <a:off x="1968500" y="986808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37611</xdr:colOff>
      <xdr:row>58</xdr:row>
      <xdr:rowOff>16708</xdr:rowOff>
    </xdr:from>
    <xdr:ext cx="534377" cy="259045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1752111" y="996080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59,050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58</xdr:row>
      <xdr:rowOff>20124</xdr:rowOff>
    </xdr:from>
    <xdr:to>
      <xdr:col>6</xdr:col>
      <xdr:colOff>38100</xdr:colOff>
      <xdr:row>58</xdr:row>
      <xdr:rowOff>121724</xdr:rowOff>
    </xdr:to>
    <xdr:sp macro="" textlink="">
      <xdr:nvSpPr>
        <xdr:cNvPr id="133" name="フローチャート: 判断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/>
      </xdr:nvSpPr>
      <xdr:spPr>
        <a:xfrm>
          <a:off x="1079500" y="996422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101111</xdr:colOff>
      <xdr:row>58</xdr:row>
      <xdr:rowOff>112851</xdr:rowOff>
    </xdr:from>
    <xdr:ext cx="534377" cy="259045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863111" y="1005695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56,106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23</xdr:col>
      <xdr:colOff>63500</xdr:colOff>
      <xdr:row>61</xdr:row>
      <xdr:rowOff>80027</xdr:rowOff>
    </xdr:from>
    <xdr:ext cx="762000" cy="259045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44450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61</xdr:row>
      <xdr:rowOff>80027</xdr:rowOff>
    </xdr:from>
    <xdr:ext cx="762000" cy="259045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3606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61</xdr:row>
      <xdr:rowOff>80027</xdr:rowOff>
    </xdr:from>
    <xdr:ext cx="762000" cy="259045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2717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61</xdr:row>
      <xdr:rowOff>80027</xdr:rowOff>
    </xdr:from>
    <xdr:ext cx="762000" cy="259045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1828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61</xdr:row>
      <xdr:rowOff>80027</xdr:rowOff>
    </xdr:from>
    <xdr:ext cx="762000" cy="259045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939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53</xdr:row>
      <xdr:rowOff>119369</xdr:rowOff>
    </xdr:from>
    <xdr:to>
      <xdr:col>24</xdr:col>
      <xdr:colOff>114300</xdr:colOff>
      <xdr:row>54</xdr:row>
      <xdr:rowOff>49519</xdr:rowOff>
    </xdr:to>
    <xdr:sp macro="" textlink="">
      <xdr:nvSpPr>
        <xdr:cNvPr id="140" name="楕円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/>
      </xdr:nvSpPr>
      <xdr:spPr>
        <a:xfrm>
          <a:off x="4584700" y="920621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114300</xdr:colOff>
      <xdr:row>52</xdr:row>
      <xdr:rowOff>142246</xdr:rowOff>
    </xdr:from>
    <xdr:ext cx="534377" cy="259045"/>
    <xdr:sp macro="" textlink="">
      <xdr:nvSpPr>
        <xdr:cNvPr id="141" name="物件費該当値テキスト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4686300" y="905764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79,317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54</xdr:row>
      <xdr:rowOff>42429</xdr:rowOff>
    </xdr:from>
    <xdr:to>
      <xdr:col>20</xdr:col>
      <xdr:colOff>38100</xdr:colOff>
      <xdr:row>54</xdr:row>
      <xdr:rowOff>144029</xdr:rowOff>
    </xdr:to>
    <xdr:sp macro="" textlink="">
      <xdr:nvSpPr>
        <xdr:cNvPr id="142" name="楕円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/>
      </xdr:nvSpPr>
      <xdr:spPr>
        <a:xfrm>
          <a:off x="3746500" y="930072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101111</xdr:colOff>
      <xdr:row>52</xdr:row>
      <xdr:rowOff>160556</xdr:rowOff>
    </xdr:from>
    <xdr:ext cx="534377" cy="259045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3530111" y="907595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76,423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0</xdr:colOff>
      <xdr:row>55</xdr:row>
      <xdr:rowOff>115026</xdr:rowOff>
    </xdr:from>
    <xdr:to>
      <xdr:col>15</xdr:col>
      <xdr:colOff>101600</xdr:colOff>
      <xdr:row>56</xdr:row>
      <xdr:rowOff>45176</xdr:rowOff>
    </xdr:to>
    <xdr:sp macro="" textlink="">
      <xdr:nvSpPr>
        <xdr:cNvPr id="144" name="楕円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/>
      </xdr:nvSpPr>
      <xdr:spPr>
        <a:xfrm>
          <a:off x="2857500" y="954477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164611</xdr:colOff>
      <xdr:row>54</xdr:row>
      <xdr:rowOff>61703</xdr:rowOff>
    </xdr:from>
    <xdr:ext cx="534377" cy="259045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2641111" y="932000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68,950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63500</xdr:colOff>
      <xdr:row>54</xdr:row>
      <xdr:rowOff>154508</xdr:rowOff>
    </xdr:from>
    <xdr:to>
      <xdr:col>10</xdr:col>
      <xdr:colOff>165100</xdr:colOff>
      <xdr:row>55</xdr:row>
      <xdr:rowOff>84658</xdr:rowOff>
    </xdr:to>
    <xdr:sp macro="" textlink="">
      <xdr:nvSpPr>
        <xdr:cNvPr id="146" name="楕円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/>
      </xdr:nvSpPr>
      <xdr:spPr>
        <a:xfrm>
          <a:off x="1968500" y="941280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37611</xdr:colOff>
      <xdr:row>53</xdr:row>
      <xdr:rowOff>101185</xdr:rowOff>
    </xdr:from>
    <xdr:ext cx="534377" cy="259045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1752111" y="918803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72,991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55</xdr:row>
      <xdr:rowOff>41841</xdr:rowOff>
    </xdr:from>
    <xdr:to>
      <xdr:col>6</xdr:col>
      <xdr:colOff>38100</xdr:colOff>
      <xdr:row>55</xdr:row>
      <xdr:rowOff>143441</xdr:rowOff>
    </xdr:to>
    <xdr:sp macro="" textlink="">
      <xdr:nvSpPr>
        <xdr:cNvPr id="148" name="楕円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/>
      </xdr:nvSpPr>
      <xdr:spPr>
        <a:xfrm>
          <a:off x="1079500" y="947159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101111</xdr:colOff>
      <xdr:row>53</xdr:row>
      <xdr:rowOff>159968</xdr:rowOff>
    </xdr:from>
    <xdr:ext cx="534377" cy="259045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863111" y="924681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71,191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63</xdr:row>
      <xdr:rowOff>57150</xdr:rowOff>
    </xdr:from>
    <xdr:to>
      <xdr:col>28</xdr:col>
      <xdr:colOff>114300</xdr:colOff>
      <xdr:row>65</xdr:row>
      <xdr:rowOff>31750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/>
      </xdr:nvSpPr>
      <xdr:spPr>
        <a:xfrm>
          <a:off x="762000" y="10858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維持補修費</a:t>
          </a:r>
        </a:p>
      </xdr:txBody>
    </xdr:sp>
    <xdr:clientData/>
  </xdr:twoCellAnchor>
  <xdr:twoCellAnchor>
    <xdr:from>
      <xdr:col>4</xdr:col>
      <xdr:colOff>127000</xdr:colOff>
      <xdr:row>65</xdr:row>
      <xdr:rowOff>57150</xdr:rowOff>
    </xdr:from>
    <xdr:to>
      <xdr:col>12</xdr:col>
      <xdr:colOff>127000</xdr:colOff>
      <xdr:row>66</xdr:row>
      <xdr:rowOff>139700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/>
      </xdr:nvSpPr>
      <xdr:spPr>
        <a:xfrm>
          <a:off x="889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66</xdr:row>
      <xdr:rowOff>88900</xdr:rowOff>
    </xdr:from>
    <xdr:to>
      <xdr:col>12</xdr:col>
      <xdr:colOff>127000</xdr:colOff>
      <xdr:row>68</xdr:row>
      <xdr:rowOff>0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/>
      </xdr:nvSpPr>
      <xdr:spPr>
        <a:xfrm>
          <a:off x="889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65</xdr:row>
      <xdr:rowOff>57150</xdr:rowOff>
    </xdr:from>
    <xdr:to>
      <xdr:col>18</xdr:col>
      <xdr:colOff>0</xdr:colOff>
      <xdr:row>66</xdr:row>
      <xdr:rowOff>139700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/>
      </xdr:nvSpPr>
      <xdr:spPr>
        <a:xfrm>
          <a:off x="1905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66</xdr:row>
      <xdr:rowOff>88900</xdr:rowOff>
    </xdr:from>
    <xdr:to>
      <xdr:col>18</xdr:col>
      <xdr:colOff>0</xdr:colOff>
      <xdr:row>68</xdr:row>
      <xdr:rowOff>0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/>
      </xdr:nvSpPr>
      <xdr:spPr>
        <a:xfrm>
          <a:off x="1905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6,263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65</xdr:row>
      <xdr:rowOff>57150</xdr:rowOff>
    </xdr:from>
    <xdr:to>
      <xdr:col>24</xdr:col>
      <xdr:colOff>0</xdr:colOff>
      <xdr:row>66</xdr:row>
      <xdr:rowOff>139700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/>
      </xdr:nvSpPr>
      <xdr:spPr>
        <a:xfrm>
          <a:off x="3048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66</xdr:row>
      <xdr:rowOff>88900</xdr:rowOff>
    </xdr:from>
    <xdr:to>
      <xdr:col>24</xdr:col>
      <xdr:colOff>0</xdr:colOff>
      <xdr:row>68</xdr:row>
      <xdr:rowOff>0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>
          <a:off x="3048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6,352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68</xdr:row>
      <xdr:rowOff>25400</xdr:rowOff>
    </xdr:from>
    <xdr:to>
      <xdr:col>28</xdr:col>
      <xdr:colOff>114300</xdr:colOff>
      <xdr:row>81</xdr:row>
      <xdr:rowOff>82550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>
          <a:off x="762000" y="11684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67</xdr:row>
      <xdr:rowOff>6350</xdr:rowOff>
    </xdr:from>
    <xdr:ext cx="349839" cy="225703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723900" y="1149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81</xdr:row>
      <xdr:rowOff>82550</xdr:rowOff>
    </xdr:from>
    <xdr:to>
      <xdr:col>28</xdr:col>
      <xdr:colOff>114300</xdr:colOff>
      <xdr:row>81</xdr:row>
      <xdr:rowOff>82550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CxnSpPr/>
      </xdr:nvCxnSpPr>
      <xdr:spPr>
        <a:xfrm>
          <a:off x="762000" y="1397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79</xdr:row>
      <xdr:rowOff>44450</xdr:rowOff>
    </xdr:from>
    <xdr:to>
      <xdr:col>28</xdr:col>
      <xdr:colOff>114300</xdr:colOff>
      <xdr:row>79</xdr:row>
      <xdr:rowOff>44450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CxnSpPr/>
      </xdr:nvCxnSpPr>
      <xdr:spPr>
        <a:xfrm>
          <a:off x="762000" y="1358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132214</xdr:colOff>
      <xdr:row>78</xdr:row>
      <xdr:rowOff>73677</xdr:rowOff>
    </xdr:from>
    <xdr:ext cx="248786" cy="259045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513214" y="13446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77</xdr:row>
      <xdr:rowOff>6350</xdr:rowOff>
    </xdr:from>
    <xdr:to>
      <xdr:col>28</xdr:col>
      <xdr:colOff>114300</xdr:colOff>
      <xdr:row>77</xdr:row>
      <xdr:rowOff>6350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CxnSpPr/>
      </xdr:nvCxnSpPr>
      <xdr:spPr>
        <a:xfrm>
          <a:off x="762000" y="1320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76</xdr:row>
      <xdr:rowOff>35577</xdr:rowOff>
    </xdr:from>
    <xdr:ext cx="467179" cy="259045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294821" y="1306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74</xdr:row>
      <xdr:rowOff>139700</xdr:rowOff>
    </xdr:from>
    <xdr:to>
      <xdr:col>28</xdr:col>
      <xdr:colOff>114300</xdr:colOff>
      <xdr:row>74</xdr:row>
      <xdr:rowOff>139700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CxnSpPr/>
      </xdr:nvCxnSpPr>
      <xdr:spPr>
        <a:xfrm>
          <a:off x="762000" y="1282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73</xdr:row>
      <xdr:rowOff>168927</xdr:rowOff>
    </xdr:from>
    <xdr:ext cx="467179" cy="259045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294821" y="1268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72</xdr:row>
      <xdr:rowOff>101600</xdr:rowOff>
    </xdr:from>
    <xdr:to>
      <xdr:col>28</xdr:col>
      <xdr:colOff>114300</xdr:colOff>
      <xdr:row>72</xdr:row>
      <xdr:rowOff>101600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CxnSpPr/>
      </xdr:nvCxnSpPr>
      <xdr:spPr>
        <a:xfrm>
          <a:off x="762000" y="1244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71</xdr:row>
      <xdr:rowOff>130827</xdr:rowOff>
    </xdr:from>
    <xdr:ext cx="467179" cy="259045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294821" y="1230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70</xdr:row>
      <xdr:rowOff>63500</xdr:rowOff>
    </xdr:from>
    <xdr:to>
      <xdr:col>28</xdr:col>
      <xdr:colOff>114300</xdr:colOff>
      <xdr:row>70</xdr:row>
      <xdr:rowOff>63500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CxnSpPr/>
      </xdr:nvCxnSpPr>
      <xdr:spPr>
        <a:xfrm>
          <a:off x="762000" y="1206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69</xdr:row>
      <xdr:rowOff>92727</xdr:rowOff>
    </xdr:from>
    <xdr:ext cx="531299" cy="259045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230701" y="11922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25400</xdr:rowOff>
    </xdr:from>
    <xdr:to>
      <xdr:col>28</xdr:col>
      <xdr:colOff>114300</xdr:colOff>
      <xdr:row>68</xdr:row>
      <xdr:rowOff>25400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CxnSpPr/>
      </xdr:nvCxnSpPr>
      <xdr:spPr>
        <a:xfrm>
          <a:off x="762000" y="1168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67</xdr:row>
      <xdr:rowOff>54627</xdr:rowOff>
    </xdr:from>
    <xdr:ext cx="531299" cy="259045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230701" y="11541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25400</xdr:rowOff>
    </xdr:from>
    <xdr:to>
      <xdr:col>28</xdr:col>
      <xdr:colOff>114300</xdr:colOff>
      <xdr:row>81</xdr:row>
      <xdr:rowOff>82550</xdr:rowOff>
    </xdr:to>
    <xdr:sp macro="" textlink="">
      <xdr:nvSpPr>
        <xdr:cNvPr id="172" name="維持補修費グラフ枠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/>
      </xdr:nvSpPr>
      <xdr:spPr>
        <a:xfrm>
          <a:off x="762000" y="11684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61595</xdr:colOff>
      <xdr:row>70</xdr:row>
      <xdr:rowOff>1397</xdr:rowOff>
    </xdr:from>
    <xdr:to>
      <xdr:col>24</xdr:col>
      <xdr:colOff>62865</xdr:colOff>
      <xdr:row>78</xdr:row>
      <xdr:rowOff>31114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CxnSpPr/>
      </xdr:nvCxnSpPr>
      <xdr:spPr>
        <a:xfrm flipV="1">
          <a:off x="4633595" y="12002897"/>
          <a:ext cx="1270" cy="140131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78</xdr:row>
      <xdr:rowOff>34941</xdr:rowOff>
    </xdr:from>
    <xdr:ext cx="469744" cy="259045"/>
    <xdr:sp macro="" textlink="">
      <xdr:nvSpPr>
        <xdr:cNvPr id="174" name="維持補修費最小値テキスト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4686300" y="134080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1,455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78</xdr:row>
      <xdr:rowOff>31114</xdr:rowOff>
    </xdr:from>
    <xdr:to>
      <xdr:col>24</xdr:col>
      <xdr:colOff>152400</xdr:colOff>
      <xdr:row>78</xdr:row>
      <xdr:rowOff>31114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CxnSpPr/>
      </xdr:nvCxnSpPr>
      <xdr:spPr>
        <a:xfrm>
          <a:off x="4546600" y="1340421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68</xdr:row>
      <xdr:rowOff>119524</xdr:rowOff>
    </xdr:from>
    <xdr:ext cx="534377" cy="259045"/>
    <xdr:sp macro="" textlink="">
      <xdr:nvSpPr>
        <xdr:cNvPr id="176" name="維持補修費最大値テキスト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4686300" y="1177812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12,489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70</xdr:row>
      <xdr:rowOff>1397</xdr:rowOff>
    </xdr:from>
    <xdr:to>
      <xdr:col>24</xdr:col>
      <xdr:colOff>152400</xdr:colOff>
      <xdr:row>70</xdr:row>
      <xdr:rowOff>1397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CxnSpPr/>
      </xdr:nvCxnSpPr>
      <xdr:spPr>
        <a:xfrm>
          <a:off x="4546600" y="12002897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177800</xdr:colOff>
      <xdr:row>72</xdr:row>
      <xdr:rowOff>139954</xdr:rowOff>
    </xdr:from>
    <xdr:to>
      <xdr:col>24</xdr:col>
      <xdr:colOff>63500</xdr:colOff>
      <xdr:row>74</xdr:row>
      <xdr:rowOff>90170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CxnSpPr/>
      </xdr:nvCxnSpPr>
      <xdr:spPr>
        <a:xfrm>
          <a:off x="3797300" y="12484354"/>
          <a:ext cx="838200" cy="29311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75</xdr:row>
      <xdr:rowOff>57167</xdr:rowOff>
    </xdr:from>
    <xdr:ext cx="469744" cy="259045"/>
    <xdr:sp macro="" textlink="">
      <xdr:nvSpPr>
        <xdr:cNvPr id="179" name="維持補修費平均値テキスト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4686300" y="1291591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4,730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75</xdr:row>
      <xdr:rowOff>78740</xdr:rowOff>
    </xdr:from>
    <xdr:to>
      <xdr:col>24</xdr:col>
      <xdr:colOff>114300</xdr:colOff>
      <xdr:row>76</xdr:row>
      <xdr:rowOff>8889</xdr:rowOff>
    </xdr:to>
    <xdr:sp macro="" textlink="">
      <xdr:nvSpPr>
        <xdr:cNvPr id="180" name="フローチャート: 判断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/>
      </xdr:nvSpPr>
      <xdr:spPr>
        <a:xfrm>
          <a:off x="4584700" y="12937490"/>
          <a:ext cx="101600" cy="101599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72</xdr:row>
      <xdr:rowOff>139954</xdr:rowOff>
    </xdr:from>
    <xdr:to>
      <xdr:col>19</xdr:col>
      <xdr:colOff>177800</xdr:colOff>
      <xdr:row>72</xdr:row>
      <xdr:rowOff>159512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CxnSpPr/>
      </xdr:nvCxnSpPr>
      <xdr:spPr>
        <a:xfrm flipV="1">
          <a:off x="2908300" y="12484354"/>
          <a:ext cx="889000" cy="1955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127000</xdr:colOff>
      <xdr:row>75</xdr:row>
      <xdr:rowOff>87376</xdr:rowOff>
    </xdr:from>
    <xdr:to>
      <xdr:col>20</xdr:col>
      <xdr:colOff>38100</xdr:colOff>
      <xdr:row>76</xdr:row>
      <xdr:rowOff>17526</xdr:rowOff>
    </xdr:to>
    <xdr:sp macro="" textlink="">
      <xdr:nvSpPr>
        <xdr:cNvPr id="182" name="フローチャート: 判断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/>
      </xdr:nvSpPr>
      <xdr:spPr>
        <a:xfrm>
          <a:off x="3746500" y="1294612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133428</xdr:colOff>
      <xdr:row>76</xdr:row>
      <xdr:rowOff>8653</xdr:rowOff>
    </xdr:from>
    <xdr:ext cx="469744" cy="259045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3562428" y="1303885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4,662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114300</xdr:colOff>
      <xdr:row>72</xdr:row>
      <xdr:rowOff>129159</xdr:rowOff>
    </xdr:from>
    <xdr:to>
      <xdr:col>15</xdr:col>
      <xdr:colOff>50800</xdr:colOff>
      <xdr:row>72</xdr:row>
      <xdr:rowOff>159512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CxnSpPr/>
      </xdr:nvCxnSpPr>
      <xdr:spPr>
        <a:xfrm>
          <a:off x="2019300" y="12473559"/>
          <a:ext cx="889000" cy="3035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75</xdr:row>
      <xdr:rowOff>148717</xdr:rowOff>
    </xdr:from>
    <xdr:to>
      <xdr:col>15</xdr:col>
      <xdr:colOff>101600</xdr:colOff>
      <xdr:row>76</xdr:row>
      <xdr:rowOff>78867</xdr:rowOff>
    </xdr:to>
    <xdr:sp macro="" textlink="">
      <xdr:nvSpPr>
        <xdr:cNvPr id="185" name="フローチャート: 判断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/>
      </xdr:nvSpPr>
      <xdr:spPr>
        <a:xfrm>
          <a:off x="2857500" y="1300746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6428</xdr:colOff>
      <xdr:row>76</xdr:row>
      <xdr:rowOff>69994</xdr:rowOff>
    </xdr:from>
    <xdr:ext cx="469744" cy="259045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2673428" y="1310019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4,179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177800</xdr:colOff>
      <xdr:row>72</xdr:row>
      <xdr:rowOff>34544</xdr:rowOff>
    </xdr:from>
    <xdr:to>
      <xdr:col>10</xdr:col>
      <xdr:colOff>114300</xdr:colOff>
      <xdr:row>72</xdr:row>
      <xdr:rowOff>129159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CxnSpPr/>
      </xdr:nvCxnSpPr>
      <xdr:spPr>
        <a:xfrm>
          <a:off x="1130300" y="12378944"/>
          <a:ext cx="889000" cy="9461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75</xdr:row>
      <xdr:rowOff>156463</xdr:rowOff>
    </xdr:from>
    <xdr:to>
      <xdr:col>10</xdr:col>
      <xdr:colOff>165100</xdr:colOff>
      <xdr:row>76</xdr:row>
      <xdr:rowOff>86613</xdr:rowOff>
    </xdr:to>
    <xdr:sp macro="" textlink="">
      <xdr:nvSpPr>
        <xdr:cNvPr id="188" name="フローチャート: 判断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/>
      </xdr:nvSpPr>
      <xdr:spPr>
        <a:xfrm>
          <a:off x="1968500" y="1301521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69928</xdr:colOff>
      <xdr:row>76</xdr:row>
      <xdr:rowOff>77740</xdr:rowOff>
    </xdr:from>
    <xdr:ext cx="469744" cy="259045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1784428" y="1310794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4,118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75</xdr:row>
      <xdr:rowOff>139700</xdr:rowOff>
    </xdr:from>
    <xdr:to>
      <xdr:col>6</xdr:col>
      <xdr:colOff>38100</xdr:colOff>
      <xdr:row>76</xdr:row>
      <xdr:rowOff>69850</xdr:rowOff>
    </xdr:to>
    <xdr:sp macro="" textlink="">
      <xdr:nvSpPr>
        <xdr:cNvPr id="190" name="フローチャート: 判断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/>
      </xdr:nvSpPr>
      <xdr:spPr>
        <a:xfrm>
          <a:off x="1079500" y="129984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133428</xdr:colOff>
      <xdr:row>76</xdr:row>
      <xdr:rowOff>60977</xdr:rowOff>
    </xdr:from>
    <xdr:ext cx="469744" cy="259045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895428" y="130911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4,250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23</xdr:col>
      <xdr:colOff>63500</xdr:colOff>
      <xdr:row>81</xdr:row>
      <xdr:rowOff>80027</xdr:rowOff>
    </xdr:from>
    <xdr:ext cx="762000" cy="259045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44450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81</xdr:row>
      <xdr:rowOff>80027</xdr:rowOff>
    </xdr:from>
    <xdr:ext cx="762000" cy="259045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3606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81</xdr:row>
      <xdr:rowOff>80027</xdr:rowOff>
    </xdr:from>
    <xdr:ext cx="762000" cy="259045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2717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81</xdr:row>
      <xdr:rowOff>80027</xdr:rowOff>
    </xdr:from>
    <xdr:ext cx="762000" cy="259045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1828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81</xdr:row>
      <xdr:rowOff>80027</xdr:rowOff>
    </xdr:from>
    <xdr:ext cx="762000" cy="259045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939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74</xdr:row>
      <xdr:rowOff>39370</xdr:rowOff>
    </xdr:from>
    <xdr:to>
      <xdr:col>24</xdr:col>
      <xdr:colOff>114300</xdr:colOff>
      <xdr:row>74</xdr:row>
      <xdr:rowOff>140970</xdr:rowOff>
    </xdr:to>
    <xdr:sp macro="" textlink="">
      <xdr:nvSpPr>
        <xdr:cNvPr id="197" name="楕円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/>
      </xdr:nvSpPr>
      <xdr:spPr>
        <a:xfrm>
          <a:off x="4584700" y="127266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114300</xdr:colOff>
      <xdr:row>73</xdr:row>
      <xdr:rowOff>62247</xdr:rowOff>
    </xdr:from>
    <xdr:ext cx="469744" cy="259045"/>
    <xdr:sp macro="" textlink="">
      <xdr:nvSpPr>
        <xdr:cNvPr id="198" name="維持補修費該当値テキスト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4686300" y="125780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6,390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72</xdr:row>
      <xdr:rowOff>89154</xdr:rowOff>
    </xdr:from>
    <xdr:to>
      <xdr:col>20</xdr:col>
      <xdr:colOff>38100</xdr:colOff>
      <xdr:row>73</xdr:row>
      <xdr:rowOff>19304</xdr:rowOff>
    </xdr:to>
    <xdr:sp macro="" textlink="">
      <xdr:nvSpPr>
        <xdr:cNvPr id="199" name="楕円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/>
      </xdr:nvSpPr>
      <xdr:spPr>
        <a:xfrm>
          <a:off x="3746500" y="1243355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133428</xdr:colOff>
      <xdr:row>71</xdr:row>
      <xdr:rowOff>35831</xdr:rowOff>
    </xdr:from>
    <xdr:ext cx="469744" cy="259045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3562428" y="1220878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8,698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0</xdr:colOff>
      <xdr:row>72</xdr:row>
      <xdr:rowOff>108712</xdr:rowOff>
    </xdr:from>
    <xdr:to>
      <xdr:col>15</xdr:col>
      <xdr:colOff>101600</xdr:colOff>
      <xdr:row>73</xdr:row>
      <xdr:rowOff>38862</xdr:rowOff>
    </xdr:to>
    <xdr:sp macro="" textlink="">
      <xdr:nvSpPr>
        <xdr:cNvPr id="201" name="楕円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/>
      </xdr:nvSpPr>
      <xdr:spPr>
        <a:xfrm>
          <a:off x="2857500" y="1245311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6428</xdr:colOff>
      <xdr:row>71</xdr:row>
      <xdr:rowOff>55389</xdr:rowOff>
    </xdr:from>
    <xdr:ext cx="469744" cy="259045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2673428" y="1222833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8,544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63500</xdr:colOff>
      <xdr:row>72</xdr:row>
      <xdr:rowOff>78359</xdr:rowOff>
    </xdr:from>
    <xdr:to>
      <xdr:col>10</xdr:col>
      <xdr:colOff>165100</xdr:colOff>
      <xdr:row>73</xdr:row>
      <xdr:rowOff>8509</xdr:rowOff>
    </xdr:to>
    <xdr:sp macro="" textlink="">
      <xdr:nvSpPr>
        <xdr:cNvPr id="203" name="楕円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/>
      </xdr:nvSpPr>
      <xdr:spPr>
        <a:xfrm>
          <a:off x="1968500" y="1242275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69928</xdr:colOff>
      <xdr:row>71</xdr:row>
      <xdr:rowOff>25036</xdr:rowOff>
    </xdr:from>
    <xdr:ext cx="469744" cy="259045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1784428" y="1219798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8,783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71</xdr:row>
      <xdr:rowOff>155194</xdr:rowOff>
    </xdr:from>
    <xdr:to>
      <xdr:col>6</xdr:col>
      <xdr:colOff>38100</xdr:colOff>
      <xdr:row>72</xdr:row>
      <xdr:rowOff>85344</xdr:rowOff>
    </xdr:to>
    <xdr:sp macro="" textlink="">
      <xdr:nvSpPr>
        <xdr:cNvPr id="205" name="楕円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/>
      </xdr:nvSpPr>
      <xdr:spPr>
        <a:xfrm>
          <a:off x="1079500" y="1232814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133428</xdr:colOff>
      <xdr:row>70</xdr:row>
      <xdr:rowOff>101871</xdr:rowOff>
    </xdr:from>
    <xdr:ext cx="469744" cy="259045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/>
      </xdr:nvSpPr>
      <xdr:spPr>
        <a:xfrm>
          <a:off x="895428" y="1210337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9,528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83</xdr:row>
      <xdr:rowOff>57150</xdr:rowOff>
    </xdr:from>
    <xdr:to>
      <xdr:col>28</xdr:col>
      <xdr:colOff>114300</xdr:colOff>
      <xdr:row>85</xdr:row>
      <xdr:rowOff>31750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/>
      </xdr:nvSpPr>
      <xdr:spPr>
        <a:xfrm>
          <a:off x="762000" y="14287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扶助費</a:t>
          </a:r>
        </a:p>
      </xdr:txBody>
    </xdr:sp>
    <xdr:clientData/>
  </xdr:twoCellAnchor>
  <xdr:twoCellAnchor>
    <xdr:from>
      <xdr:col>4</xdr:col>
      <xdr:colOff>127000</xdr:colOff>
      <xdr:row>85</xdr:row>
      <xdr:rowOff>57150</xdr:rowOff>
    </xdr:from>
    <xdr:to>
      <xdr:col>12</xdr:col>
      <xdr:colOff>127000</xdr:colOff>
      <xdr:row>86</xdr:row>
      <xdr:rowOff>139700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/>
      </xdr:nvSpPr>
      <xdr:spPr>
        <a:xfrm>
          <a:off x="889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86</xdr:row>
      <xdr:rowOff>88900</xdr:rowOff>
    </xdr:from>
    <xdr:to>
      <xdr:col>12</xdr:col>
      <xdr:colOff>127000</xdr:colOff>
      <xdr:row>88</xdr:row>
      <xdr:rowOff>0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/>
      </xdr:nvSpPr>
      <xdr:spPr>
        <a:xfrm>
          <a:off x="889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85</xdr:row>
      <xdr:rowOff>57150</xdr:rowOff>
    </xdr:from>
    <xdr:to>
      <xdr:col>18</xdr:col>
      <xdr:colOff>0</xdr:colOff>
      <xdr:row>86</xdr:row>
      <xdr:rowOff>139700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/>
      </xdr:nvSpPr>
      <xdr:spPr>
        <a:xfrm>
          <a:off x="1905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86</xdr:row>
      <xdr:rowOff>88900</xdr:rowOff>
    </xdr:from>
    <xdr:to>
      <xdr:col>18</xdr:col>
      <xdr:colOff>0</xdr:colOff>
      <xdr:row>88</xdr:row>
      <xdr:rowOff>0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/>
      </xdr:nvSpPr>
      <xdr:spPr>
        <a:xfrm>
          <a:off x="1905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127,834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85</xdr:row>
      <xdr:rowOff>57150</xdr:rowOff>
    </xdr:from>
    <xdr:to>
      <xdr:col>24</xdr:col>
      <xdr:colOff>0</xdr:colOff>
      <xdr:row>86</xdr:row>
      <xdr:rowOff>139700</xdr:rowOff>
    </xdr:to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/>
      </xdr:nvSpPr>
      <xdr:spPr>
        <a:xfrm>
          <a:off x="3048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86</xdr:row>
      <xdr:rowOff>88900</xdr:rowOff>
    </xdr:from>
    <xdr:to>
      <xdr:col>24</xdr:col>
      <xdr:colOff>0</xdr:colOff>
      <xdr:row>88</xdr:row>
      <xdr:rowOff>0</xdr:rowOff>
    </xdr:to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/>
      </xdr:nvSpPr>
      <xdr:spPr>
        <a:xfrm>
          <a:off x="3048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114,827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88</xdr:row>
      <xdr:rowOff>25400</xdr:rowOff>
    </xdr:from>
    <xdr:to>
      <xdr:col>28</xdr:col>
      <xdr:colOff>114300</xdr:colOff>
      <xdr:row>101</xdr:row>
      <xdr:rowOff>82550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/>
      </xdr:nvSpPr>
      <xdr:spPr>
        <a:xfrm>
          <a:off x="762000" y="15113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87</xdr:row>
      <xdr:rowOff>6350</xdr:rowOff>
    </xdr:from>
    <xdr:ext cx="349839" cy="225703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/>
      </xdr:nvSpPr>
      <xdr:spPr>
        <a:xfrm>
          <a:off x="723900" y="1492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101</xdr:row>
      <xdr:rowOff>82550</xdr:rowOff>
    </xdr:from>
    <xdr:to>
      <xdr:col>28</xdr:col>
      <xdr:colOff>114300</xdr:colOff>
      <xdr:row>101</xdr:row>
      <xdr:rowOff>82550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CxnSpPr/>
      </xdr:nvCxnSpPr>
      <xdr:spPr>
        <a:xfrm>
          <a:off x="762000" y="1739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100</xdr:row>
      <xdr:rowOff>111777</xdr:rowOff>
    </xdr:from>
    <xdr:ext cx="531299" cy="259045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/>
      </xdr:nvSpPr>
      <xdr:spPr>
        <a:xfrm>
          <a:off x="230701" y="17256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99</xdr:row>
      <xdr:rowOff>44450</xdr:rowOff>
    </xdr:from>
    <xdr:to>
      <xdr:col>28</xdr:col>
      <xdr:colOff>114300</xdr:colOff>
      <xdr:row>99</xdr:row>
      <xdr:rowOff>44450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CxnSpPr/>
      </xdr:nvCxnSpPr>
      <xdr:spPr>
        <a:xfrm>
          <a:off x="762000" y="1701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98</xdr:row>
      <xdr:rowOff>73677</xdr:rowOff>
    </xdr:from>
    <xdr:ext cx="531299" cy="259045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/>
      </xdr:nvSpPr>
      <xdr:spPr>
        <a:xfrm>
          <a:off x="230701" y="1687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97</xdr:row>
      <xdr:rowOff>6350</xdr:rowOff>
    </xdr:from>
    <xdr:to>
      <xdr:col>28</xdr:col>
      <xdr:colOff>114300</xdr:colOff>
      <xdr:row>97</xdr:row>
      <xdr:rowOff>6350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CxnSpPr/>
      </xdr:nvCxnSpPr>
      <xdr:spPr>
        <a:xfrm>
          <a:off x="762000" y="1663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40201</xdr:colOff>
      <xdr:row>96</xdr:row>
      <xdr:rowOff>35577</xdr:rowOff>
    </xdr:from>
    <xdr:ext cx="531299" cy="259045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/>
      </xdr:nvSpPr>
      <xdr:spPr>
        <a:xfrm>
          <a:off x="230701" y="1649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94</xdr:row>
      <xdr:rowOff>139700</xdr:rowOff>
    </xdr:from>
    <xdr:to>
      <xdr:col>28</xdr:col>
      <xdr:colOff>114300</xdr:colOff>
      <xdr:row>94</xdr:row>
      <xdr:rowOff>139700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CxnSpPr/>
      </xdr:nvCxnSpPr>
      <xdr:spPr>
        <a:xfrm>
          <a:off x="762000" y="1625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166581</xdr:colOff>
      <xdr:row>93</xdr:row>
      <xdr:rowOff>168927</xdr:rowOff>
    </xdr:from>
    <xdr:ext cx="595419" cy="259045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/>
      </xdr:nvSpPr>
      <xdr:spPr>
        <a:xfrm>
          <a:off x="166581" y="16113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92</xdr:row>
      <xdr:rowOff>101600</xdr:rowOff>
    </xdr:from>
    <xdr:to>
      <xdr:col>28</xdr:col>
      <xdr:colOff>114300</xdr:colOff>
      <xdr:row>92</xdr:row>
      <xdr:rowOff>101600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CxnSpPr/>
      </xdr:nvCxnSpPr>
      <xdr:spPr>
        <a:xfrm>
          <a:off x="762000" y="1587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166581</xdr:colOff>
      <xdr:row>91</xdr:row>
      <xdr:rowOff>130827</xdr:rowOff>
    </xdr:from>
    <xdr:ext cx="595419" cy="259045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/>
      </xdr:nvSpPr>
      <xdr:spPr>
        <a:xfrm>
          <a:off x="166581" y="15732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90</xdr:row>
      <xdr:rowOff>63500</xdr:rowOff>
    </xdr:from>
    <xdr:to>
      <xdr:col>28</xdr:col>
      <xdr:colOff>114300</xdr:colOff>
      <xdr:row>90</xdr:row>
      <xdr:rowOff>63500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CxnSpPr/>
      </xdr:nvCxnSpPr>
      <xdr:spPr>
        <a:xfrm>
          <a:off x="762000" y="1549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166581</xdr:colOff>
      <xdr:row>89</xdr:row>
      <xdr:rowOff>92727</xdr:rowOff>
    </xdr:from>
    <xdr:ext cx="595419" cy="259045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/>
      </xdr:nvSpPr>
      <xdr:spPr>
        <a:xfrm>
          <a:off x="166581" y="15351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25400</xdr:rowOff>
    </xdr:from>
    <xdr:to>
      <xdr:col>28</xdr:col>
      <xdr:colOff>114300</xdr:colOff>
      <xdr:row>88</xdr:row>
      <xdr:rowOff>25400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CxnSpPr/>
      </xdr:nvCxnSpPr>
      <xdr:spPr>
        <a:xfrm>
          <a:off x="762000" y="15113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166581</xdr:colOff>
      <xdr:row>87</xdr:row>
      <xdr:rowOff>54627</xdr:rowOff>
    </xdr:from>
    <xdr:ext cx="595419" cy="259045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/>
      </xdr:nvSpPr>
      <xdr:spPr>
        <a:xfrm>
          <a:off x="166581" y="14970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25400</xdr:rowOff>
    </xdr:from>
    <xdr:to>
      <xdr:col>28</xdr:col>
      <xdr:colOff>114300</xdr:colOff>
      <xdr:row>101</xdr:row>
      <xdr:rowOff>82550</xdr:rowOff>
    </xdr:to>
    <xdr:sp macro="" textlink="">
      <xdr:nvSpPr>
        <xdr:cNvPr id="230" name="扶助費グラフ枠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/>
      </xdr:nvSpPr>
      <xdr:spPr>
        <a:xfrm>
          <a:off x="762000" y="15113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61595</xdr:colOff>
      <xdr:row>90</xdr:row>
      <xdr:rowOff>46431</xdr:rowOff>
    </xdr:from>
    <xdr:to>
      <xdr:col>24</xdr:col>
      <xdr:colOff>62865</xdr:colOff>
      <xdr:row>98</xdr:row>
      <xdr:rowOff>111277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CxnSpPr/>
      </xdr:nvCxnSpPr>
      <xdr:spPr>
        <a:xfrm flipV="1">
          <a:off x="4633595" y="15476931"/>
          <a:ext cx="1270" cy="1436446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98</xdr:row>
      <xdr:rowOff>115104</xdr:rowOff>
    </xdr:from>
    <xdr:ext cx="534377" cy="259045"/>
    <xdr:sp macro="" textlink="">
      <xdr:nvSpPr>
        <xdr:cNvPr id="232" name="扶助費最小値テキスト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/>
      </xdr:nvSpPr>
      <xdr:spPr>
        <a:xfrm>
          <a:off x="4686300" y="1691720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82,746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98</xdr:row>
      <xdr:rowOff>111277</xdr:rowOff>
    </xdr:from>
    <xdr:to>
      <xdr:col>24</xdr:col>
      <xdr:colOff>152400</xdr:colOff>
      <xdr:row>98</xdr:row>
      <xdr:rowOff>111277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CxnSpPr/>
      </xdr:nvCxnSpPr>
      <xdr:spPr>
        <a:xfrm>
          <a:off x="4546600" y="16913377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88</xdr:row>
      <xdr:rowOff>164558</xdr:rowOff>
    </xdr:from>
    <xdr:ext cx="599010" cy="259045"/>
    <xdr:sp macro="" textlink="">
      <xdr:nvSpPr>
        <xdr:cNvPr id="234" name="扶助費最大値テキスト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/>
      </xdr:nvSpPr>
      <xdr:spPr>
        <a:xfrm>
          <a:off x="4686300" y="15252158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120,448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90</xdr:row>
      <xdr:rowOff>46431</xdr:rowOff>
    </xdr:from>
    <xdr:to>
      <xdr:col>24</xdr:col>
      <xdr:colOff>152400</xdr:colOff>
      <xdr:row>90</xdr:row>
      <xdr:rowOff>46431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CxnSpPr/>
      </xdr:nvCxnSpPr>
      <xdr:spPr>
        <a:xfrm>
          <a:off x="4546600" y="1547693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177800</xdr:colOff>
      <xdr:row>92</xdr:row>
      <xdr:rowOff>107353</xdr:rowOff>
    </xdr:from>
    <xdr:to>
      <xdr:col>24</xdr:col>
      <xdr:colOff>63500</xdr:colOff>
      <xdr:row>95</xdr:row>
      <xdr:rowOff>126555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CxnSpPr/>
      </xdr:nvCxnSpPr>
      <xdr:spPr>
        <a:xfrm>
          <a:off x="3797300" y="15880753"/>
          <a:ext cx="838200" cy="53355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114300</xdr:colOff>
      <xdr:row>93</xdr:row>
      <xdr:rowOff>95584</xdr:rowOff>
    </xdr:from>
    <xdr:ext cx="599010" cy="259045"/>
    <xdr:sp macro="" textlink="">
      <xdr:nvSpPr>
        <xdr:cNvPr id="237" name="扶助費平均値テキスト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/>
      </xdr:nvSpPr>
      <xdr:spPr>
        <a:xfrm>
          <a:off x="4686300" y="16040434"/>
          <a:ext cx="599010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100,425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94</xdr:row>
      <xdr:rowOff>72707</xdr:rowOff>
    </xdr:from>
    <xdr:to>
      <xdr:col>24</xdr:col>
      <xdr:colOff>114300</xdr:colOff>
      <xdr:row>95</xdr:row>
      <xdr:rowOff>2857</xdr:rowOff>
    </xdr:to>
    <xdr:sp macro="" textlink="">
      <xdr:nvSpPr>
        <xdr:cNvPr id="238" name="フローチャート: 判断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/>
      </xdr:nvSpPr>
      <xdr:spPr>
        <a:xfrm>
          <a:off x="4584700" y="1618900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92</xdr:row>
      <xdr:rowOff>107353</xdr:rowOff>
    </xdr:from>
    <xdr:to>
      <xdr:col>19</xdr:col>
      <xdr:colOff>177800</xdr:colOff>
      <xdr:row>98</xdr:row>
      <xdr:rowOff>109068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CxnSpPr/>
      </xdr:nvCxnSpPr>
      <xdr:spPr>
        <a:xfrm flipV="1">
          <a:off x="2908300" y="15880753"/>
          <a:ext cx="889000" cy="103041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127000</xdr:colOff>
      <xdr:row>91</xdr:row>
      <xdr:rowOff>122580</xdr:rowOff>
    </xdr:from>
    <xdr:to>
      <xdr:col>20</xdr:col>
      <xdr:colOff>38100</xdr:colOff>
      <xdr:row>92</xdr:row>
      <xdr:rowOff>52730</xdr:rowOff>
    </xdr:to>
    <xdr:sp macro="" textlink="">
      <xdr:nvSpPr>
        <xdr:cNvPr id="240" name="フローチャート: 判断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/>
      </xdr:nvSpPr>
      <xdr:spPr>
        <a:xfrm>
          <a:off x="3746500" y="157245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68795</xdr:colOff>
      <xdr:row>90</xdr:row>
      <xdr:rowOff>69257</xdr:rowOff>
    </xdr:from>
    <xdr:ext cx="599010" cy="259045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/>
      </xdr:nvSpPr>
      <xdr:spPr>
        <a:xfrm>
          <a:off x="3497795" y="15499757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112,616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114300</xdr:colOff>
      <xdr:row>98</xdr:row>
      <xdr:rowOff>109068</xdr:rowOff>
    </xdr:from>
    <xdr:to>
      <xdr:col>15</xdr:col>
      <xdr:colOff>50800</xdr:colOff>
      <xdr:row>98</xdr:row>
      <xdr:rowOff>116993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CxnSpPr/>
      </xdr:nvCxnSpPr>
      <xdr:spPr>
        <a:xfrm flipV="1">
          <a:off x="2019300" y="16911168"/>
          <a:ext cx="889000" cy="792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96</xdr:row>
      <xdr:rowOff>163957</xdr:rowOff>
    </xdr:from>
    <xdr:to>
      <xdr:col>15</xdr:col>
      <xdr:colOff>101600</xdr:colOff>
      <xdr:row>97</xdr:row>
      <xdr:rowOff>94107</xdr:rowOff>
    </xdr:to>
    <xdr:sp macro="" textlink="">
      <xdr:nvSpPr>
        <xdr:cNvPr id="243" name="フローチャート: 判断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/>
      </xdr:nvSpPr>
      <xdr:spPr>
        <a:xfrm>
          <a:off x="2857500" y="1662315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164611</xdr:colOff>
      <xdr:row>95</xdr:row>
      <xdr:rowOff>110634</xdr:rowOff>
    </xdr:from>
    <xdr:ext cx="534377" cy="259045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/>
      </xdr:nvSpPr>
      <xdr:spPr>
        <a:xfrm>
          <a:off x="2641111" y="1639838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89,030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177800</xdr:colOff>
      <xdr:row>98</xdr:row>
      <xdr:rowOff>116993</xdr:rowOff>
    </xdr:from>
    <xdr:to>
      <xdr:col>10</xdr:col>
      <xdr:colOff>114300</xdr:colOff>
      <xdr:row>99</xdr:row>
      <xdr:rowOff>135471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CxnSpPr/>
      </xdr:nvCxnSpPr>
      <xdr:spPr>
        <a:xfrm flipV="1">
          <a:off x="1130300" y="16919093"/>
          <a:ext cx="889000" cy="18992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97</xdr:row>
      <xdr:rowOff>138545</xdr:rowOff>
    </xdr:from>
    <xdr:to>
      <xdr:col>10</xdr:col>
      <xdr:colOff>165100</xdr:colOff>
      <xdr:row>98</xdr:row>
      <xdr:rowOff>68695</xdr:rowOff>
    </xdr:to>
    <xdr:sp macro="" textlink="">
      <xdr:nvSpPr>
        <xdr:cNvPr id="246" name="フローチャート: 判断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/>
      </xdr:nvSpPr>
      <xdr:spPr>
        <a:xfrm>
          <a:off x="1968500" y="1676919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37611</xdr:colOff>
      <xdr:row>96</xdr:row>
      <xdr:rowOff>85222</xdr:rowOff>
    </xdr:from>
    <xdr:ext cx="534377" cy="259045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/>
      </xdr:nvSpPr>
      <xdr:spPr>
        <a:xfrm>
          <a:off x="1752111" y="1654442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85,197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99</xdr:row>
      <xdr:rowOff>1918</xdr:rowOff>
    </xdr:from>
    <xdr:to>
      <xdr:col>6</xdr:col>
      <xdr:colOff>38100</xdr:colOff>
      <xdr:row>99</xdr:row>
      <xdr:rowOff>103518</xdr:rowOff>
    </xdr:to>
    <xdr:sp macro="" textlink="">
      <xdr:nvSpPr>
        <xdr:cNvPr id="248" name="フローチャート: 判断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/>
      </xdr:nvSpPr>
      <xdr:spPr>
        <a:xfrm>
          <a:off x="1079500" y="1697546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101111</xdr:colOff>
      <xdr:row>97</xdr:row>
      <xdr:rowOff>120045</xdr:rowOff>
    </xdr:from>
    <xdr:ext cx="534377" cy="259045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/>
      </xdr:nvSpPr>
      <xdr:spPr>
        <a:xfrm>
          <a:off x="863111" y="1675069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79,783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23</xdr:col>
      <xdr:colOff>63500</xdr:colOff>
      <xdr:row>101</xdr:row>
      <xdr:rowOff>80027</xdr:rowOff>
    </xdr:from>
    <xdr:ext cx="762000" cy="259045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/>
      </xdr:nvSpPr>
      <xdr:spPr>
        <a:xfrm>
          <a:off x="44450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101</xdr:row>
      <xdr:rowOff>80027</xdr:rowOff>
    </xdr:from>
    <xdr:ext cx="762000" cy="259045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/>
      </xdr:nvSpPr>
      <xdr:spPr>
        <a:xfrm>
          <a:off x="3606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101</xdr:row>
      <xdr:rowOff>80027</xdr:rowOff>
    </xdr:from>
    <xdr:ext cx="762000" cy="259045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/>
      </xdr:nvSpPr>
      <xdr:spPr>
        <a:xfrm>
          <a:off x="2717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101</xdr:row>
      <xdr:rowOff>80027</xdr:rowOff>
    </xdr:from>
    <xdr:ext cx="762000" cy="259045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/>
      </xdr:nvSpPr>
      <xdr:spPr>
        <a:xfrm>
          <a:off x="1828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101</xdr:row>
      <xdr:rowOff>80027</xdr:rowOff>
    </xdr:from>
    <xdr:ext cx="762000" cy="259045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/>
      </xdr:nvSpPr>
      <xdr:spPr>
        <a:xfrm>
          <a:off x="939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95</xdr:row>
      <xdr:rowOff>75755</xdr:rowOff>
    </xdr:from>
    <xdr:to>
      <xdr:col>24</xdr:col>
      <xdr:colOff>114300</xdr:colOff>
      <xdr:row>96</xdr:row>
      <xdr:rowOff>5905</xdr:rowOff>
    </xdr:to>
    <xdr:sp macro="" textlink="">
      <xdr:nvSpPr>
        <xdr:cNvPr id="255" name="楕円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/>
      </xdr:nvSpPr>
      <xdr:spPr>
        <a:xfrm>
          <a:off x="4584700" y="163635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114300</xdr:colOff>
      <xdr:row>95</xdr:row>
      <xdr:rowOff>54182</xdr:rowOff>
    </xdr:from>
    <xdr:ext cx="534377" cy="259045"/>
    <xdr:sp macro="" textlink="">
      <xdr:nvSpPr>
        <xdr:cNvPr id="256" name="扶助費該当値テキスト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/>
      </xdr:nvSpPr>
      <xdr:spPr>
        <a:xfrm>
          <a:off x="4686300" y="1634193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95,845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92</xdr:row>
      <xdr:rowOff>56553</xdr:rowOff>
    </xdr:from>
    <xdr:to>
      <xdr:col>20</xdr:col>
      <xdr:colOff>38100</xdr:colOff>
      <xdr:row>92</xdr:row>
      <xdr:rowOff>158153</xdr:rowOff>
    </xdr:to>
    <xdr:sp macro="" textlink="">
      <xdr:nvSpPr>
        <xdr:cNvPr id="257" name="楕円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/>
      </xdr:nvSpPr>
      <xdr:spPr>
        <a:xfrm>
          <a:off x="3746500" y="1582995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18</xdr:col>
      <xdr:colOff>68795</xdr:colOff>
      <xdr:row>92</xdr:row>
      <xdr:rowOff>149280</xdr:rowOff>
    </xdr:from>
    <xdr:ext cx="599010" cy="259045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/>
      </xdr:nvSpPr>
      <xdr:spPr>
        <a:xfrm>
          <a:off x="3497795" y="1592268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109,849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0</xdr:colOff>
      <xdr:row>98</xdr:row>
      <xdr:rowOff>58268</xdr:rowOff>
    </xdr:from>
    <xdr:to>
      <xdr:col>15</xdr:col>
      <xdr:colOff>101600</xdr:colOff>
      <xdr:row>98</xdr:row>
      <xdr:rowOff>159868</xdr:rowOff>
    </xdr:to>
    <xdr:sp macro="" textlink="">
      <xdr:nvSpPr>
        <xdr:cNvPr id="259" name="楕円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/>
      </xdr:nvSpPr>
      <xdr:spPr>
        <a:xfrm>
          <a:off x="2857500" y="1686036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164611</xdr:colOff>
      <xdr:row>98</xdr:row>
      <xdr:rowOff>150995</xdr:rowOff>
    </xdr:from>
    <xdr:ext cx="534377" cy="259045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/>
      </xdr:nvSpPr>
      <xdr:spPr>
        <a:xfrm>
          <a:off x="2641111" y="1695309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82,804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63500</xdr:colOff>
      <xdr:row>98</xdr:row>
      <xdr:rowOff>66193</xdr:rowOff>
    </xdr:from>
    <xdr:to>
      <xdr:col>10</xdr:col>
      <xdr:colOff>165100</xdr:colOff>
      <xdr:row>98</xdr:row>
      <xdr:rowOff>167793</xdr:rowOff>
    </xdr:to>
    <xdr:sp macro="" textlink="">
      <xdr:nvSpPr>
        <xdr:cNvPr id="261" name="楕円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/>
      </xdr:nvSpPr>
      <xdr:spPr>
        <a:xfrm>
          <a:off x="1968500" y="1686829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37611</xdr:colOff>
      <xdr:row>98</xdr:row>
      <xdr:rowOff>158920</xdr:rowOff>
    </xdr:from>
    <xdr:ext cx="534377" cy="259045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/>
      </xdr:nvSpPr>
      <xdr:spPr>
        <a:xfrm>
          <a:off x="1752111" y="1696102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82,596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127000</xdr:colOff>
      <xdr:row>99</xdr:row>
      <xdr:rowOff>84671</xdr:rowOff>
    </xdr:from>
    <xdr:to>
      <xdr:col>6</xdr:col>
      <xdr:colOff>38100</xdr:colOff>
      <xdr:row>100</xdr:row>
      <xdr:rowOff>14821</xdr:rowOff>
    </xdr:to>
    <xdr:sp macro="" textlink="">
      <xdr:nvSpPr>
        <xdr:cNvPr id="263" name="楕円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/>
      </xdr:nvSpPr>
      <xdr:spPr>
        <a:xfrm>
          <a:off x="1079500" y="1705822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101111</xdr:colOff>
      <xdr:row>100</xdr:row>
      <xdr:rowOff>5948</xdr:rowOff>
    </xdr:from>
    <xdr:ext cx="534377" cy="259045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/>
      </xdr:nvSpPr>
      <xdr:spPr>
        <a:xfrm>
          <a:off x="863111" y="1715094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77,611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23</xdr:row>
      <xdr:rowOff>57150</xdr:rowOff>
    </xdr:from>
    <xdr:to>
      <xdr:col>59</xdr:col>
      <xdr:colOff>50800</xdr:colOff>
      <xdr:row>25</xdr:row>
      <xdr:rowOff>31750</xdr:rowOff>
    </xdr:to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/>
      </xdr:nvSpPr>
      <xdr:spPr>
        <a:xfrm>
          <a:off x="6604000" y="4000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補助費等</a:t>
          </a:r>
        </a:p>
      </xdr:txBody>
    </xdr:sp>
    <xdr:clientData/>
  </xdr:twoCellAnchor>
  <xdr:twoCellAnchor>
    <xdr:from>
      <xdr:col>35</xdr:col>
      <xdr:colOff>63500</xdr:colOff>
      <xdr:row>25</xdr:row>
      <xdr:rowOff>57150</xdr:rowOff>
    </xdr:from>
    <xdr:to>
      <xdr:col>43</xdr:col>
      <xdr:colOff>63500</xdr:colOff>
      <xdr:row>26</xdr:row>
      <xdr:rowOff>139700</xdr:rowOff>
    </xdr:to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/>
      </xdr:nvSpPr>
      <xdr:spPr>
        <a:xfrm>
          <a:off x="6731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26</xdr:row>
      <xdr:rowOff>88900</xdr:rowOff>
    </xdr:from>
    <xdr:to>
      <xdr:col>43</xdr:col>
      <xdr:colOff>63500</xdr:colOff>
      <xdr:row>28</xdr:row>
      <xdr:rowOff>0</xdr:rowOff>
    </xdr:to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/>
      </xdr:nvSpPr>
      <xdr:spPr>
        <a:xfrm>
          <a:off x="6731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25</xdr:row>
      <xdr:rowOff>57150</xdr:rowOff>
    </xdr:from>
    <xdr:to>
      <xdr:col>48</xdr:col>
      <xdr:colOff>127000</xdr:colOff>
      <xdr:row>26</xdr:row>
      <xdr:rowOff>139700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/>
      </xdr:nvSpPr>
      <xdr:spPr>
        <a:xfrm>
          <a:off x="7747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26</xdr:row>
      <xdr:rowOff>88900</xdr:rowOff>
    </xdr:from>
    <xdr:to>
      <xdr:col>48</xdr:col>
      <xdr:colOff>127000</xdr:colOff>
      <xdr:row>28</xdr:row>
      <xdr:rowOff>0</xdr:rowOff>
    </xdr:to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/>
      </xdr:nvSpPr>
      <xdr:spPr>
        <a:xfrm>
          <a:off x="7747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56,583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25</xdr:row>
      <xdr:rowOff>57150</xdr:rowOff>
    </xdr:from>
    <xdr:to>
      <xdr:col>54</xdr:col>
      <xdr:colOff>127000</xdr:colOff>
      <xdr:row>26</xdr:row>
      <xdr:rowOff>139700</xdr:rowOff>
    </xdr:to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/>
      </xdr:nvSpPr>
      <xdr:spPr>
        <a:xfrm>
          <a:off x="8890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26</xdr:row>
      <xdr:rowOff>88900</xdr:rowOff>
    </xdr:from>
    <xdr:to>
      <xdr:col>54</xdr:col>
      <xdr:colOff>127000</xdr:colOff>
      <xdr:row>28</xdr:row>
      <xdr:rowOff>0</xdr:rowOff>
    </xdr:to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/>
      </xdr:nvSpPr>
      <xdr:spPr>
        <a:xfrm>
          <a:off x="8890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49,266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28</xdr:row>
      <xdr:rowOff>25400</xdr:rowOff>
    </xdr:from>
    <xdr:to>
      <xdr:col>59</xdr:col>
      <xdr:colOff>50800</xdr:colOff>
      <xdr:row>41</xdr:row>
      <xdr:rowOff>82550</xdr:rowOff>
    </xdr:to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/>
      </xdr:nvSpPr>
      <xdr:spPr>
        <a:xfrm>
          <a:off x="6604000" y="4826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27</xdr:row>
      <xdr:rowOff>6350</xdr:rowOff>
    </xdr:from>
    <xdr:ext cx="349839" cy="225703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/>
      </xdr:nvSpPr>
      <xdr:spPr>
        <a:xfrm>
          <a:off x="6565900" y="4635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41</xdr:row>
      <xdr:rowOff>82550</xdr:rowOff>
    </xdr:from>
    <xdr:to>
      <xdr:col>59</xdr:col>
      <xdr:colOff>50800</xdr:colOff>
      <xdr:row>41</xdr:row>
      <xdr:rowOff>82550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CxnSpPr/>
      </xdr:nvCxnSpPr>
      <xdr:spPr>
        <a:xfrm>
          <a:off x="6604000" y="7112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38</xdr:row>
      <xdr:rowOff>139700</xdr:rowOff>
    </xdr:from>
    <xdr:to>
      <xdr:col>59</xdr:col>
      <xdr:colOff>50800</xdr:colOff>
      <xdr:row>38</xdr:row>
      <xdr:rowOff>139700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CxnSpPr/>
      </xdr:nvCxnSpPr>
      <xdr:spPr>
        <a:xfrm>
          <a:off x="6604000" y="6654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68714</xdr:colOff>
      <xdr:row>37</xdr:row>
      <xdr:rowOff>168927</xdr:rowOff>
    </xdr:from>
    <xdr:ext cx="248786" cy="259045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/>
      </xdr:nvSpPr>
      <xdr:spPr>
        <a:xfrm>
          <a:off x="6355214" y="65125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36</xdr:row>
      <xdr:rowOff>25400</xdr:rowOff>
    </xdr:from>
    <xdr:to>
      <xdr:col>59</xdr:col>
      <xdr:colOff>50800</xdr:colOff>
      <xdr:row>36</xdr:row>
      <xdr:rowOff>25400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CxnSpPr/>
      </xdr:nvCxnSpPr>
      <xdr:spPr>
        <a:xfrm>
          <a:off x="6604000" y="6197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35</xdr:row>
      <xdr:rowOff>54627</xdr:rowOff>
    </xdr:from>
    <xdr:ext cx="595419" cy="259045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/>
      </xdr:nvSpPr>
      <xdr:spPr>
        <a:xfrm>
          <a:off x="6008581" y="60553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33</xdr:row>
      <xdr:rowOff>82550</xdr:rowOff>
    </xdr:from>
    <xdr:to>
      <xdr:col>59</xdr:col>
      <xdr:colOff>50800</xdr:colOff>
      <xdr:row>33</xdr:row>
      <xdr:rowOff>82550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CxnSpPr/>
      </xdr:nvCxnSpPr>
      <xdr:spPr>
        <a:xfrm>
          <a:off x="6604000" y="5740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32</xdr:row>
      <xdr:rowOff>111777</xdr:rowOff>
    </xdr:from>
    <xdr:ext cx="595419" cy="259045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/>
      </xdr:nvSpPr>
      <xdr:spPr>
        <a:xfrm>
          <a:off x="6008581" y="55981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30</xdr:row>
      <xdr:rowOff>139700</xdr:rowOff>
    </xdr:from>
    <xdr:to>
      <xdr:col>59</xdr:col>
      <xdr:colOff>50800</xdr:colOff>
      <xdr:row>30</xdr:row>
      <xdr:rowOff>139700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CxnSpPr/>
      </xdr:nvCxnSpPr>
      <xdr:spPr>
        <a:xfrm>
          <a:off x="6604000" y="5283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29</xdr:row>
      <xdr:rowOff>168927</xdr:rowOff>
    </xdr:from>
    <xdr:ext cx="595419" cy="259045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/>
      </xdr:nvSpPr>
      <xdr:spPr>
        <a:xfrm>
          <a:off x="6008581" y="51409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28</xdr:row>
      <xdr:rowOff>25400</xdr:rowOff>
    </xdr:from>
    <xdr:to>
      <xdr:col>59</xdr:col>
      <xdr:colOff>50800</xdr:colOff>
      <xdr:row>28</xdr:row>
      <xdr:rowOff>25400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CxnSpPr/>
      </xdr:nvCxnSpPr>
      <xdr:spPr>
        <a:xfrm>
          <a:off x="6604000" y="48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27</xdr:row>
      <xdr:rowOff>54627</xdr:rowOff>
    </xdr:from>
    <xdr:ext cx="595419" cy="259045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/>
      </xdr:nvSpPr>
      <xdr:spPr>
        <a:xfrm>
          <a:off x="6008581" y="4683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28</xdr:row>
      <xdr:rowOff>25400</xdr:rowOff>
    </xdr:from>
    <xdr:to>
      <xdr:col>59</xdr:col>
      <xdr:colOff>50800</xdr:colOff>
      <xdr:row>41</xdr:row>
      <xdr:rowOff>82550</xdr:rowOff>
    </xdr:to>
    <xdr:sp macro="" textlink="">
      <xdr:nvSpPr>
        <xdr:cNvPr id="285" name="補助費等グラフ枠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/>
      </xdr:nvSpPr>
      <xdr:spPr>
        <a:xfrm>
          <a:off x="6604000" y="4826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188595</xdr:colOff>
      <xdr:row>30</xdr:row>
      <xdr:rowOff>67778</xdr:rowOff>
    </xdr:from>
    <xdr:to>
      <xdr:col>54</xdr:col>
      <xdr:colOff>189865</xdr:colOff>
      <xdr:row>38</xdr:row>
      <xdr:rowOff>25162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CxnSpPr/>
      </xdr:nvCxnSpPr>
      <xdr:spPr>
        <a:xfrm flipV="1">
          <a:off x="10475595" y="5211278"/>
          <a:ext cx="1270" cy="1328984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38</xdr:row>
      <xdr:rowOff>28989</xdr:rowOff>
    </xdr:from>
    <xdr:ext cx="534377" cy="259045"/>
    <xdr:sp macro="" textlink="">
      <xdr:nvSpPr>
        <xdr:cNvPr id="287" name="補助費等最小値テキスト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10528300" y="654408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25,052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38</xdr:row>
      <xdr:rowOff>25162</xdr:rowOff>
    </xdr:from>
    <xdr:to>
      <xdr:col>55</xdr:col>
      <xdr:colOff>88900</xdr:colOff>
      <xdr:row>38</xdr:row>
      <xdr:rowOff>25162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CxnSpPr/>
      </xdr:nvCxnSpPr>
      <xdr:spPr>
        <a:xfrm>
          <a:off x="10388600" y="654026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29</xdr:row>
      <xdr:rowOff>14455</xdr:rowOff>
    </xdr:from>
    <xdr:ext cx="599010" cy="259045"/>
    <xdr:sp macro="" textlink="">
      <xdr:nvSpPr>
        <xdr:cNvPr id="289" name="補助費等最大値テキスト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/>
      </xdr:nvSpPr>
      <xdr:spPr>
        <a:xfrm>
          <a:off x="10528300" y="4986505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315,731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30</xdr:row>
      <xdr:rowOff>67778</xdr:rowOff>
    </xdr:from>
    <xdr:to>
      <xdr:col>55</xdr:col>
      <xdr:colOff>88900</xdr:colOff>
      <xdr:row>30</xdr:row>
      <xdr:rowOff>67778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CxnSpPr/>
      </xdr:nvCxnSpPr>
      <xdr:spPr>
        <a:xfrm>
          <a:off x="10388600" y="521127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114300</xdr:colOff>
      <xdr:row>37</xdr:row>
      <xdr:rowOff>26173</xdr:rowOff>
    </xdr:from>
    <xdr:to>
      <xdr:col>55</xdr:col>
      <xdr:colOff>0</xdr:colOff>
      <xdr:row>37</xdr:row>
      <xdr:rowOff>30681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CxnSpPr/>
      </xdr:nvCxnSpPr>
      <xdr:spPr>
        <a:xfrm>
          <a:off x="9639300" y="6369823"/>
          <a:ext cx="838200" cy="450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36</xdr:row>
      <xdr:rowOff>165616</xdr:rowOff>
    </xdr:from>
    <xdr:ext cx="534377" cy="259045"/>
    <xdr:sp macro="" textlink="">
      <xdr:nvSpPr>
        <xdr:cNvPr id="292" name="補助費等平均値テキスト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/>
      </xdr:nvSpPr>
      <xdr:spPr>
        <a:xfrm>
          <a:off x="10528300" y="6337816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53,502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37</xdr:row>
      <xdr:rowOff>15739</xdr:rowOff>
    </xdr:from>
    <xdr:to>
      <xdr:col>55</xdr:col>
      <xdr:colOff>50800</xdr:colOff>
      <xdr:row>37</xdr:row>
      <xdr:rowOff>117339</xdr:rowOff>
    </xdr:to>
    <xdr:sp macro="" textlink="">
      <xdr:nvSpPr>
        <xdr:cNvPr id="293" name="フローチャート: 判断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/>
      </xdr:nvSpPr>
      <xdr:spPr>
        <a:xfrm>
          <a:off x="10426700" y="63593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34</xdr:row>
      <xdr:rowOff>98735</xdr:rowOff>
    </xdr:from>
    <xdr:to>
      <xdr:col>50</xdr:col>
      <xdr:colOff>114300</xdr:colOff>
      <xdr:row>37</xdr:row>
      <xdr:rowOff>26173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CxnSpPr/>
      </xdr:nvCxnSpPr>
      <xdr:spPr>
        <a:xfrm>
          <a:off x="8750300" y="5928035"/>
          <a:ext cx="889000" cy="44178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63500</xdr:colOff>
      <xdr:row>37</xdr:row>
      <xdr:rowOff>23721</xdr:rowOff>
    </xdr:from>
    <xdr:to>
      <xdr:col>50</xdr:col>
      <xdr:colOff>165100</xdr:colOff>
      <xdr:row>37</xdr:row>
      <xdr:rowOff>125321</xdr:rowOff>
    </xdr:to>
    <xdr:sp macro="" textlink="">
      <xdr:nvSpPr>
        <xdr:cNvPr id="295" name="フローチャート: 判断 294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/>
      </xdr:nvSpPr>
      <xdr:spPr>
        <a:xfrm>
          <a:off x="9588500" y="636737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37</xdr:row>
      <xdr:rowOff>116448</xdr:rowOff>
    </xdr:from>
    <xdr:ext cx="534377" cy="259045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/>
      </xdr:nvSpPr>
      <xdr:spPr>
        <a:xfrm>
          <a:off x="9372111" y="646009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51,756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50800</xdr:colOff>
      <xdr:row>34</xdr:row>
      <xdr:rowOff>98735</xdr:rowOff>
    </xdr:from>
    <xdr:to>
      <xdr:col>45</xdr:col>
      <xdr:colOff>177800</xdr:colOff>
      <xdr:row>37</xdr:row>
      <xdr:rowOff>116703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CxnSpPr/>
      </xdr:nvCxnSpPr>
      <xdr:spPr>
        <a:xfrm flipV="1">
          <a:off x="7861300" y="5928035"/>
          <a:ext cx="889000" cy="53231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34</xdr:row>
      <xdr:rowOff>86303</xdr:rowOff>
    </xdr:from>
    <xdr:to>
      <xdr:col>46</xdr:col>
      <xdr:colOff>38100</xdr:colOff>
      <xdr:row>35</xdr:row>
      <xdr:rowOff>16453</xdr:rowOff>
    </xdr:to>
    <xdr:sp macro="" textlink="">
      <xdr:nvSpPr>
        <xdr:cNvPr id="298" name="フローチャート: 判断 29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/>
      </xdr:nvSpPr>
      <xdr:spPr>
        <a:xfrm>
          <a:off x="8699500" y="591560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68795</xdr:colOff>
      <xdr:row>35</xdr:row>
      <xdr:rowOff>7580</xdr:rowOff>
    </xdr:from>
    <xdr:ext cx="599010" cy="259045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/>
      </xdr:nvSpPr>
      <xdr:spPr>
        <a:xfrm>
          <a:off x="8450795" y="600833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150,568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114300</xdr:colOff>
      <xdr:row>37</xdr:row>
      <xdr:rowOff>108213</xdr:rowOff>
    </xdr:from>
    <xdr:to>
      <xdr:col>41</xdr:col>
      <xdr:colOff>50800</xdr:colOff>
      <xdr:row>37</xdr:row>
      <xdr:rowOff>116703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CxnSpPr/>
      </xdr:nvCxnSpPr>
      <xdr:spPr>
        <a:xfrm>
          <a:off x="6972300" y="6451863"/>
          <a:ext cx="889000" cy="84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37</xdr:row>
      <xdr:rowOff>74727</xdr:rowOff>
    </xdr:from>
    <xdr:to>
      <xdr:col>41</xdr:col>
      <xdr:colOff>101600</xdr:colOff>
      <xdr:row>38</xdr:row>
      <xdr:rowOff>4877</xdr:rowOff>
    </xdr:to>
    <xdr:sp macro="" textlink="">
      <xdr:nvSpPr>
        <xdr:cNvPr id="301" name="フローチャート: 判断 300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/>
      </xdr:nvSpPr>
      <xdr:spPr>
        <a:xfrm>
          <a:off x="7810500" y="641837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37</xdr:row>
      <xdr:rowOff>167453</xdr:rowOff>
    </xdr:from>
    <xdr:ext cx="534377" cy="259045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/>
      </xdr:nvSpPr>
      <xdr:spPr>
        <a:xfrm>
          <a:off x="7594111" y="651110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40,600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37</xdr:row>
      <xdr:rowOff>87917</xdr:rowOff>
    </xdr:from>
    <xdr:to>
      <xdr:col>36</xdr:col>
      <xdr:colOff>165100</xdr:colOff>
      <xdr:row>38</xdr:row>
      <xdr:rowOff>18067</xdr:rowOff>
    </xdr:to>
    <xdr:sp macro="" textlink="">
      <xdr:nvSpPr>
        <xdr:cNvPr id="303" name="フローチャート: 判断 302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/>
      </xdr:nvSpPr>
      <xdr:spPr>
        <a:xfrm>
          <a:off x="6921500" y="643156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38</xdr:row>
      <xdr:rowOff>9194</xdr:rowOff>
    </xdr:from>
    <xdr:ext cx="534377" cy="259045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/>
      </xdr:nvSpPr>
      <xdr:spPr>
        <a:xfrm>
          <a:off x="6705111" y="652429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37,715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54</xdr:col>
      <xdr:colOff>0</xdr:colOff>
      <xdr:row>41</xdr:row>
      <xdr:rowOff>80027</xdr:rowOff>
    </xdr:from>
    <xdr:ext cx="762000" cy="259045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/>
      </xdr:nvSpPr>
      <xdr:spPr>
        <a:xfrm>
          <a:off x="102870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41</xdr:row>
      <xdr:rowOff>80027</xdr:rowOff>
    </xdr:from>
    <xdr:ext cx="762000" cy="259045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/>
      </xdr:nvSpPr>
      <xdr:spPr>
        <a:xfrm>
          <a:off x="9448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41</xdr:row>
      <xdr:rowOff>80027</xdr:rowOff>
    </xdr:from>
    <xdr:ext cx="762000" cy="259045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/>
      </xdr:nvSpPr>
      <xdr:spPr>
        <a:xfrm>
          <a:off x="8559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41</xdr:row>
      <xdr:rowOff>80027</xdr:rowOff>
    </xdr:from>
    <xdr:ext cx="762000" cy="259045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/>
      </xdr:nvSpPr>
      <xdr:spPr>
        <a:xfrm>
          <a:off x="7670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41</xdr:row>
      <xdr:rowOff>80027</xdr:rowOff>
    </xdr:from>
    <xdr:ext cx="762000" cy="259045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/>
      </xdr:nvSpPr>
      <xdr:spPr>
        <a:xfrm>
          <a:off x="6781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36</xdr:row>
      <xdr:rowOff>151331</xdr:rowOff>
    </xdr:from>
    <xdr:to>
      <xdr:col>55</xdr:col>
      <xdr:colOff>50800</xdr:colOff>
      <xdr:row>37</xdr:row>
      <xdr:rowOff>81481</xdr:rowOff>
    </xdr:to>
    <xdr:sp macro="" textlink="">
      <xdr:nvSpPr>
        <xdr:cNvPr id="310" name="楕円 30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/>
      </xdr:nvSpPr>
      <xdr:spPr>
        <a:xfrm>
          <a:off x="10426700" y="632353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50800</xdr:colOff>
      <xdr:row>36</xdr:row>
      <xdr:rowOff>2758</xdr:rowOff>
    </xdr:from>
    <xdr:ext cx="534377" cy="259045"/>
    <xdr:sp macro="" textlink="">
      <xdr:nvSpPr>
        <xdr:cNvPr id="311" name="補助費等該当値テキスト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/>
      </xdr:nvSpPr>
      <xdr:spPr>
        <a:xfrm>
          <a:off x="10528300" y="617495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61,345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36</xdr:row>
      <xdr:rowOff>146823</xdr:rowOff>
    </xdr:from>
    <xdr:to>
      <xdr:col>50</xdr:col>
      <xdr:colOff>165100</xdr:colOff>
      <xdr:row>37</xdr:row>
      <xdr:rowOff>76973</xdr:rowOff>
    </xdr:to>
    <xdr:sp macro="" textlink="">
      <xdr:nvSpPr>
        <xdr:cNvPr id="312" name="楕円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/>
      </xdr:nvSpPr>
      <xdr:spPr>
        <a:xfrm>
          <a:off x="9588500" y="631902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35</xdr:row>
      <xdr:rowOff>93500</xdr:rowOff>
    </xdr:from>
    <xdr:ext cx="534377" cy="259045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/>
      </xdr:nvSpPr>
      <xdr:spPr>
        <a:xfrm>
          <a:off x="9372111" y="609425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62,331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45</xdr:col>
      <xdr:colOff>127000</xdr:colOff>
      <xdr:row>34</xdr:row>
      <xdr:rowOff>47935</xdr:rowOff>
    </xdr:from>
    <xdr:to>
      <xdr:col>46</xdr:col>
      <xdr:colOff>38100</xdr:colOff>
      <xdr:row>34</xdr:row>
      <xdr:rowOff>149535</xdr:rowOff>
    </xdr:to>
    <xdr:sp macro="" textlink="">
      <xdr:nvSpPr>
        <xdr:cNvPr id="314" name="楕円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/>
      </xdr:nvSpPr>
      <xdr:spPr>
        <a:xfrm>
          <a:off x="8699500" y="58772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68795</xdr:colOff>
      <xdr:row>32</xdr:row>
      <xdr:rowOff>166062</xdr:rowOff>
    </xdr:from>
    <xdr:ext cx="599010" cy="259045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/>
      </xdr:nvSpPr>
      <xdr:spPr>
        <a:xfrm>
          <a:off x="8450795" y="5652462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158,960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0</xdr:colOff>
      <xdr:row>37</xdr:row>
      <xdr:rowOff>65903</xdr:rowOff>
    </xdr:from>
    <xdr:to>
      <xdr:col>41</xdr:col>
      <xdr:colOff>101600</xdr:colOff>
      <xdr:row>37</xdr:row>
      <xdr:rowOff>167503</xdr:rowOff>
    </xdr:to>
    <xdr:sp macro="" textlink="">
      <xdr:nvSpPr>
        <xdr:cNvPr id="316" name="楕円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/>
      </xdr:nvSpPr>
      <xdr:spPr>
        <a:xfrm>
          <a:off x="7810500" y="640955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36</xdr:row>
      <xdr:rowOff>12580</xdr:rowOff>
    </xdr:from>
    <xdr:ext cx="534377" cy="259045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/>
      </xdr:nvSpPr>
      <xdr:spPr>
        <a:xfrm>
          <a:off x="7594111" y="618478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42,530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37</xdr:row>
      <xdr:rowOff>57413</xdr:rowOff>
    </xdr:from>
    <xdr:to>
      <xdr:col>36</xdr:col>
      <xdr:colOff>165100</xdr:colOff>
      <xdr:row>37</xdr:row>
      <xdr:rowOff>159013</xdr:rowOff>
    </xdr:to>
    <xdr:sp macro="" textlink="">
      <xdr:nvSpPr>
        <xdr:cNvPr id="318" name="楕円 31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/>
      </xdr:nvSpPr>
      <xdr:spPr>
        <a:xfrm>
          <a:off x="6921500" y="640106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36</xdr:row>
      <xdr:rowOff>4090</xdr:rowOff>
    </xdr:from>
    <xdr:ext cx="534377" cy="259045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/>
      </xdr:nvSpPr>
      <xdr:spPr>
        <a:xfrm>
          <a:off x="6705111" y="617629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44,387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43</xdr:row>
      <xdr:rowOff>57150</xdr:rowOff>
    </xdr:from>
    <xdr:to>
      <xdr:col>59</xdr:col>
      <xdr:colOff>50800</xdr:colOff>
      <xdr:row>45</xdr:row>
      <xdr:rowOff>31750</xdr:rowOff>
    </xdr:to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/>
      </xdr:nvSpPr>
      <xdr:spPr>
        <a:xfrm>
          <a:off x="6604000" y="7429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普通建設事業費</a:t>
          </a:r>
        </a:p>
      </xdr:txBody>
    </xdr:sp>
    <xdr:clientData/>
  </xdr:twoCellAnchor>
  <xdr:twoCellAnchor>
    <xdr:from>
      <xdr:col>35</xdr:col>
      <xdr:colOff>63500</xdr:colOff>
      <xdr:row>45</xdr:row>
      <xdr:rowOff>57150</xdr:rowOff>
    </xdr:from>
    <xdr:to>
      <xdr:col>43</xdr:col>
      <xdr:colOff>63500</xdr:colOff>
      <xdr:row>46</xdr:row>
      <xdr:rowOff>139700</xdr:rowOff>
    </xdr:to>
    <xdr:sp macro="" textlink="">
      <xdr:nvSpPr>
        <xdr:cNvPr id="321" name="正方形/長方形 32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/>
      </xdr:nvSpPr>
      <xdr:spPr>
        <a:xfrm>
          <a:off x="6731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46</xdr:row>
      <xdr:rowOff>88900</xdr:rowOff>
    </xdr:from>
    <xdr:to>
      <xdr:col>43</xdr:col>
      <xdr:colOff>63500</xdr:colOff>
      <xdr:row>48</xdr:row>
      <xdr:rowOff>0</xdr:rowOff>
    </xdr:to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/>
      </xdr:nvSpPr>
      <xdr:spPr>
        <a:xfrm>
          <a:off x="6731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45</xdr:row>
      <xdr:rowOff>57150</xdr:rowOff>
    </xdr:from>
    <xdr:to>
      <xdr:col>48</xdr:col>
      <xdr:colOff>127000</xdr:colOff>
      <xdr:row>46</xdr:row>
      <xdr:rowOff>139700</xdr:rowOff>
    </xdr:to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/>
      </xdr:nvSpPr>
      <xdr:spPr>
        <a:xfrm>
          <a:off x="7747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46</xdr:row>
      <xdr:rowOff>88900</xdr:rowOff>
    </xdr:from>
    <xdr:to>
      <xdr:col>48</xdr:col>
      <xdr:colOff>127000</xdr:colOff>
      <xdr:row>48</xdr:row>
      <xdr:rowOff>0</xdr:rowOff>
    </xdr:to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/>
      </xdr:nvSpPr>
      <xdr:spPr>
        <a:xfrm>
          <a:off x="7747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56,679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45</xdr:row>
      <xdr:rowOff>57150</xdr:rowOff>
    </xdr:from>
    <xdr:to>
      <xdr:col>54</xdr:col>
      <xdr:colOff>127000</xdr:colOff>
      <xdr:row>46</xdr:row>
      <xdr:rowOff>139700</xdr:rowOff>
    </xdr:to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/>
      </xdr:nvSpPr>
      <xdr:spPr>
        <a:xfrm>
          <a:off x="8890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46</xdr:row>
      <xdr:rowOff>88900</xdr:rowOff>
    </xdr:from>
    <xdr:to>
      <xdr:col>54</xdr:col>
      <xdr:colOff>127000</xdr:colOff>
      <xdr:row>48</xdr:row>
      <xdr:rowOff>0</xdr:rowOff>
    </xdr:to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/>
      </xdr:nvSpPr>
      <xdr:spPr>
        <a:xfrm>
          <a:off x="8890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49,704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48</xdr:row>
      <xdr:rowOff>25400</xdr:rowOff>
    </xdr:from>
    <xdr:to>
      <xdr:col>59</xdr:col>
      <xdr:colOff>50800</xdr:colOff>
      <xdr:row>61</xdr:row>
      <xdr:rowOff>82550</xdr:rowOff>
    </xdr:to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/>
      </xdr:nvSpPr>
      <xdr:spPr>
        <a:xfrm>
          <a:off x="6604000" y="8255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47</xdr:row>
      <xdr:rowOff>6350</xdr:rowOff>
    </xdr:from>
    <xdr:ext cx="349839" cy="225703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/>
      </xdr:nvSpPr>
      <xdr:spPr>
        <a:xfrm>
          <a:off x="6565900" y="8064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61</xdr:row>
      <xdr:rowOff>82550</xdr:rowOff>
    </xdr:from>
    <xdr:to>
      <xdr:col>59</xdr:col>
      <xdr:colOff>50800</xdr:colOff>
      <xdr:row>61</xdr:row>
      <xdr:rowOff>82550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CxnSpPr/>
      </xdr:nvCxnSpPr>
      <xdr:spPr>
        <a:xfrm>
          <a:off x="6604000" y="10541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68714</xdr:colOff>
      <xdr:row>60</xdr:row>
      <xdr:rowOff>111777</xdr:rowOff>
    </xdr:from>
    <xdr:ext cx="248786" cy="259045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/>
      </xdr:nvSpPr>
      <xdr:spPr>
        <a:xfrm>
          <a:off x="6355214" y="10398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59</xdr:row>
      <xdr:rowOff>44450</xdr:rowOff>
    </xdr:from>
    <xdr:to>
      <xdr:col>59</xdr:col>
      <xdr:colOff>50800</xdr:colOff>
      <xdr:row>59</xdr:row>
      <xdr:rowOff>44450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CxnSpPr/>
      </xdr:nvCxnSpPr>
      <xdr:spPr>
        <a:xfrm>
          <a:off x="6604000" y="1016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58</xdr:row>
      <xdr:rowOff>73677</xdr:rowOff>
    </xdr:from>
    <xdr:ext cx="531299" cy="259045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/>
      </xdr:nvSpPr>
      <xdr:spPr>
        <a:xfrm>
          <a:off x="6072701" y="10017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57</xdr:row>
      <xdr:rowOff>6350</xdr:rowOff>
    </xdr:from>
    <xdr:to>
      <xdr:col>59</xdr:col>
      <xdr:colOff>50800</xdr:colOff>
      <xdr:row>57</xdr:row>
      <xdr:rowOff>6350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CxnSpPr/>
      </xdr:nvCxnSpPr>
      <xdr:spPr>
        <a:xfrm>
          <a:off x="6604000" y="977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56</xdr:row>
      <xdr:rowOff>35577</xdr:rowOff>
    </xdr:from>
    <xdr:ext cx="531299" cy="259045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/>
      </xdr:nvSpPr>
      <xdr:spPr>
        <a:xfrm>
          <a:off x="6072701" y="9636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54</xdr:row>
      <xdr:rowOff>139700</xdr:rowOff>
    </xdr:from>
    <xdr:to>
      <xdr:col>59</xdr:col>
      <xdr:colOff>50800</xdr:colOff>
      <xdr:row>54</xdr:row>
      <xdr:rowOff>139700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CxnSpPr/>
      </xdr:nvCxnSpPr>
      <xdr:spPr>
        <a:xfrm>
          <a:off x="6604000" y="939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53</xdr:row>
      <xdr:rowOff>168927</xdr:rowOff>
    </xdr:from>
    <xdr:ext cx="531299" cy="259045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/>
      </xdr:nvSpPr>
      <xdr:spPr>
        <a:xfrm>
          <a:off x="6072701" y="925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52</xdr:row>
      <xdr:rowOff>101600</xdr:rowOff>
    </xdr:from>
    <xdr:to>
      <xdr:col>59</xdr:col>
      <xdr:colOff>50800</xdr:colOff>
      <xdr:row>52</xdr:row>
      <xdr:rowOff>101600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CxnSpPr/>
      </xdr:nvCxnSpPr>
      <xdr:spPr>
        <a:xfrm>
          <a:off x="6604000" y="901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51</xdr:row>
      <xdr:rowOff>130827</xdr:rowOff>
    </xdr:from>
    <xdr:ext cx="531299" cy="259045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/>
      </xdr:nvSpPr>
      <xdr:spPr>
        <a:xfrm>
          <a:off x="6072701" y="887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50</xdr:row>
      <xdr:rowOff>63500</xdr:rowOff>
    </xdr:from>
    <xdr:to>
      <xdr:col>59</xdr:col>
      <xdr:colOff>50800</xdr:colOff>
      <xdr:row>50</xdr:row>
      <xdr:rowOff>63500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CxnSpPr/>
      </xdr:nvCxnSpPr>
      <xdr:spPr>
        <a:xfrm>
          <a:off x="6604000" y="863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49</xdr:row>
      <xdr:rowOff>92727</xdr:rowOff>
    </xdr:from>
    <xdr:ext cx="595419" cy="259045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/>
      </xdr:nvSpPr>
      <xdr:spPr>
        <a:xfrm>
          <a:off x="6008581" y="8493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48</xdr:row>
      <xdr:rowOff>25400</xdr:rowOff>
    </xdr:from>
    <xdr:to>
      <xdr:col>59</xdr:col>
      <xdr:colOff>50800</xdr:colOff>
      <xdr:row>48</xdr:row>
      <xdr:rowOff>25400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CxnSpPr/>
      </xdr:nvCxnSpPr>
      <xdr:spPr>
        <a:xfrm>
          <a:off x="6604000" y="825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47</xdr:row>
      <xdr:rowOff>54627</xdr:rowOff>
    </xdr:from>
    <xdr:ext cx="595419" cy="259045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/>
      </xdr:nvSpPr>
      <xdr:spPr>
        <a:xfrm>
          <a:off x="6008581" y="8112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48</xdr:row>
      <xdr:rowOff>25400</xdr:rowOff>
    </xdr:from>
    <xdr:to>
      <xdr:col>59</xdr:col>
      <xdr:colOff>50800</xdr:colOff>
      <xdr:row>61</xdr:row>
      <xdr:rowOff>82550</xdr:rowOff>
    </xdr:to>
    <xdr:sp macro="" textlink="">
      <xdr:nvSpPr>
        <xdr:cNvPr id="343" name="普通建設事業費グラフ枠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/>
      </xdr:nvSpPr>
      <xdr:spPr>
        <a:xfrm>
          <a:off x="6604000" y="8255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188595</xdr:colOff>
      <xdr:row>50</xdr:row>
      <xdr:rowOff>90189</xdr:rowOff>
    </xdr:from>
    <xdr:to>
      <xdr:col>54</xdr:col>
      <xdr:colOff>189865</xdr:colOff>
      <xdr:row>59</xdr:row>
      <xdr:rowOff>83941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CxnSpPr/>
      </xdr:nvCxnSpPr>
      <xdr:spPr>
        <a:xfrm flipV="1">
          <a:off x="10475595" y="8662689"/>
          <a:ext cx="1270" cy="153680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59</xdr:row>
      <xdr:rowOff>87768</xdr:rowOff>
    </xdr:from>
    <xdr:ext cx="534377" cy="259045"/>
    <xdr:sp macro="" textlink="">
      <xdr:nvSpPr>
        <xdr:cNvPr id="345" name="普通建設事業費最小値テキスト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/>
      </xdr:nvSpPr>
      <xdr:spPr>
        <a:xfrm>
          <a:off x="10528300" y="1020331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17,927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59</xdr:row>
      <xdr:rowOff>83941</xdr:rowOff>
    </xdr:from>
    <xdr:to>
      <xdr:col>55</xdr:col>
      <xdr:colOff>88900</xdr:colOff>
      <xdr:row>59</xdr:row>
      <xdr:rowOff>83941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CxnSpPr/>
      </xdr:nvCxnSpPr>
      <xdr:spPr>
        <a:xfrm>
          <a:off x="10388600" y="1019949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49</xdr:row>
      <xdr:rowOff>36866</xdr:rowOff>
    </xdr:from>
    <xdr:ext cx="534377" cy="259045"/>
    <xdr:sp macro="" textlink="">
      <xdr:nvSpPr>
        <xdr:cNvPr id="347" name="普通建設事業費最大値テキスト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/>
      </xdr:nvSpPr>
      <xdr:spPr>
        <a:xfrm>
          <a:off x="10528300" y="843791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98,599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50</xdr:row>
      <xdr:rowOff>90189</xdr:rowOff>
    </xdr:from>
    <xdr:to>
      <xdr:col>55</xdr:col>
      <xdr:colOff>88900</xdr:colOff>
      <xdr:row>50</xdr:row>
      <xdr:rowOff>90189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CxnSpPr/>
      </xdr:nvCxnSpPr>
      <xdr:spPr>
        <a:xfrm>
          <a:off x="10388600" y="866268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114300</xdr:colOff>
      <xdr:row>51</xdr:row>
      <xdr:rowOff>126288</xdr:rowOff>
    </xdr:from>
    <xdr:to>
      <xdr:col>55</xdr:col>
      <xdr:colOff>0</xdr:colOff>
      <xdr:row>55</xdr:row>
      <xdr:rowOff>31953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CxnSpPr/>
      </xdr:nvCxnSpPr>
      <xdr:spPr>
        <a:xfrm flipV="1">
          <a:off x="9639300" y="8870238"/>
          <a:ext cx="838200" cy="5914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55</xdr:row>
      <xdr:rowOff>101407</xdr:rowOff>
    </xdr:from>
    <xdr:ext cx="534377" cy="259045"/>
    <xdr:sp macro="" textlink="">
      <xdr:nvSpPr>
        <xdr:cNvPr id="350" name="普通建設事業費平均値テキスト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/>
      </xdr:nvSpPr>
      <xdr:spPr>
        <a:xfrm>
          <a:off x="10528300" y="9531157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49,211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55</xdr:row>
      <xdr:rowOff>122980</xdr:rowOff>
    </xdr:from>
    <xdr:to>
      <xdr:col>55</xdr:col>
      <xdr:colOff>50800</xdr:colOff>
      <xdr:row>56</xdr:row>
      <xdr:rowOff>53130</xdr:rowOff>
    </xdr:to>
    <xdr:sp macro="" textlink="">
      <xdr:nvSpPr>
        <xdr:cNvPr id="351" name="フローチャート: 判断 350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/>
      </xdr:nvSpPr>
      <xdr:spPr>
        <a:xfrm>
          <a:off x="10426700" y="95527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55</xdr:row>
      <xdr:rowOff>31953</xdr:rowOff>
    </xdr:from>
    <xdr:to>
      <xdr:col>50</xdr:col>
      <xdr:colOff>114300</xdr:colOff>
      <xdr:row>55</xdr:row>
      <xdr:rowOff>157931</xdr:rowOff>
    </xdr:to>
    <xdr:cxnSp macro="">
      <xdr:nvCxnSpPr>
        <xdr:cNvPr id="352" name="直線コネクタ 35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CxnSpPr/>
      </xdr:nvCxnSpPr>
      <xdr:spPr>
        <a:xfrm flipV="1">
          <a:off x="8750300" y="9461703"/>
          <a:ext cx="889000" cy="12597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63500</xdr:colOff>
      <xdr:row>55</xdr:row>
      <xdr:rowOff>122866</xdr:rowOff>
    </xdr:from>
    <xdr:to>
      <xdr:col>50</xdr:col>
      <xdr:colOff>165100</xdr:colOff>
      <xdr:row>56</xdr:row>
      <xdr:rowOff>53016</xdr:rowOff>
    </xdr:to>
    <xdr:sp macro="" textlink="">
      <xdr:nvSpPr>
        <xdr:cNvPr id="353" name="フローチャート: 判断 352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/>
      </xdr:nvSpPr>
      <xdr:spPr>
        <a:xfrm>
          <a:off x="9588500" y="955261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56</xdr:row>
      <xdr:rowOff>44143</xdr:rowOff>
    </xdr:from>
    <xdr:ext cx="534377" cy="259045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/>
      </xdr:nvSpPr>
      <xdr:spPr>
        <a:xfrm>
          <a:off x="9372111" y="964534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49,217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50800</xdr:colOff>
      <xdr:row>54</xdr:row>
      <xdr:rowOff>81845</xdr:rowOff>
    </xdr:from>
    <xdr:to>
      <xdr:col>45</xdr:col>
      <xdr:colOff>177800</xdr:colOff>
      <xdr:row>55</xdr:row>
      <xdr:rowOff>157931</xdr:rowOff>
    </xdr:to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CxnSpPr/>
      </xdr:nvCxnSpPr>
      <xdr:spPr>
        <a:xfrm>
          <a:off x="7861300" y="9340145"/>
          <a:ext cx="889000" cy="24753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54</xdr:row>
      <xdr:rowOff>157175</xdr:rowOff>
    </xdr:from>
    <xdr:to>
      <xdr:col>46</xdr:col>
      <xdr:colOff>38100</xdr:colOff>
      <xdr:row>55</xdr:row>
      <xdr:rowOff>87325</xdr:rowOff>
    </xdr:to>
    <xdr:sp macro="" textlink="">
      <xdr:nvSpPr>
        <xdr:cNvPr id="356" name="フローチャート: 判断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/>
      </xdr:nvSpPr>
      <xdr:spPr>
        <a:xfrm>
          <a:off x="8699500" y="941547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101111</xdr:colOff>
      <xdr:row>53</xdr:row>
      <xdr:rowOff>103852</xdr:rowOff>
    </xdr:from>
    <xdr:ext cx="534377" cy="259045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/>
      </xdr:nvSpPr>
      <xdr:spPr>
        <a:xfrm>
          <a:off x="8483111" y="919070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56,416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114300</xdr:colOff>
      <xdr:row>54</xdr:row>
      <xdr:rowOff>81845</xdr:rowOff>
    </xdr:from>
    <xdr:to>
      <xdr:col>41</xdr:col>
      <xdr:colOff>50800</xdr:colOff>
      <xdr:row>55</xdr:row>
      <xdr:rowOff>102533</xdr:rowOff>
    </xdr:to>
    <xdr:cxnSp macro="">
      <xdr:nvCxnSpPr>
        <xdr:cNvPr id="358" name="直線コネクタ 35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CxnSpPr/>
      </xdr:nvCxnSpPr>
      <xdr:spPr>
        <a:xfrm flipV="1">
          <a:off x="6972300" y="9340145"/>
          <a:ext cx="889000" cy="19213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53</xdr:row>
      <xdr:rowOff>139516</xdr:rowOff>
    </xdr:from>
    <xdr:to>
      <xdr:col>41</xdr:col>
      <xdr:colOff>101600</xdr:colOff>
      <xdr:row>54</xdr:row>
      <xdr:rowOff>69666</xdr:rowOff>
    </xdr:to>
    <xdr:sp macro="" textlink="">
      <xdr:nvSpPr>
        <xdr:cNvPr id="359" name="フローチャート: 判断 358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/>
      </xdr:nvSpPr>
      <xdr:spPr>
        <a:xfrm>
          <a:off x="7810500" y="922636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52</xdr:row>
      <xdr:rowOff>86193</xdr:rowOff>
    </xdr:from>
    <xdr:ext cx="534377" cy="259045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/>
      </xdr:nvSpPr>
      <xdr:spPr>
        <a:xfrm>
          <a:off x="7594111" y="900159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66,343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56</xdr:row>
      <xdr:rowOff>5042</xdr:rowOff>
    </xdr:from>
    <xdr:to>
      <xdr:col>36</xdr:col>
      <xdr:colOff>165100</xdr:colOff>
      <xdr:row>56</xdr:row>
      <xdr:rowOff>106642</xdr:rowOff>
    </xdr:to>
    <xdr:sp macro="" textlink="">
      <xdr:nvSpPr>
        <xdr:cNvPr id="361" name="フローチャート: 判断 360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/>
      </xdr:nvSpPr>
      <xdr:spPr>
        <a:xfrm>
          <a:off x="6921500" y="960624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56</xdr:row>
      <xdr:rowOff>97769</xdr:rowOff>
    </xdr:from>
    <xdr:ext cx="534377" cy="259045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/>
      </xdr:nvSpPr>
      <xdr:spPr>
        <a:xfrm>
          <a:off x="6705111" y="969896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46,402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54</xdr:col>
      <xdr:colOff>0</xdr:colOff>
      <xdr:row>61</xdr:row>
      <xdr:rowOff>80027</xdr:rowOff>
    </xdr:from>
    <xdr:ext cx="762000" cy="259045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/>
      </xdr:nvSpPr>
      <xdr:spPr>
        <a:xfrm>
          <a:off x="102870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61</xdr:row>
      <xdr:rowOff>80027</xdr:rowOff>
    </xdr:from>
    <xdr:ext cx="762000" cy="259045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/>
      </xdr:nvSpPr>
      <xdr:spPr>
        <a:xfrm>
          <a:off x="9448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61</xdr:row>
      <xdr:rowOff>80027</xdr:rowOff>
    </xdr:from>
    <xdr:ext cx="762000" cy="259045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/>
      </xdr:nvSpPr>
      <xdr:spPr>
        <a:xfrm>
          <a:off x="8559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61</xdr:row>
      <xdr:rowOff>80027</xdr:rowOff>
    </xdr:from>
    <xdr:ext cx="762000" cy="259045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/>
      </xdr:nvSpPr>
      <xdr:spPr>
        <a:xfrm>
          <a:off x="7670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61</xdr:row>
      <xdr:rowOff>80027</xdr:rowOff>
    </xdr:from>
    <xdr:ext cx="762000" cy="259045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/>
      </xdr:nvSpPr>
      <xdr:spPr>
        <a:xfrm>
          <a:off x="6781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51</xdr:row>
      <xdr:rowOff>75488</xdr:rowOff>
    </xdr:from>
    <xdr:to>
      <xdr:col>55</xdr:col>
      <xdr:colOff>50800</xdr:colOff>
      <xdr:row>52</xdr:row>
      <xdr:rowOff>5638</xdr:rowOff>
    </xdr:to>
    <xdr:sp macro="" textlink="">
      <xdr:nvSpPr>
        <xdr:cNvPr id="368" name="楕円 36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/>
      </xdr:nvSpPr>
      <xdr:spPr>
        <a:xfrm>
          <a:off x="10426700" y="881943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50800</xdr:colOff>
      <xdr:row>50</xdr:row>
      <xdr:rowOff>98365</xdr:rowOff>
    </xdr:from>
    <xdr:ext cx="534377" cy="259045"/>
    <xdr:sp macro="" textlink="">
      <xdr:nvSpPr>
        <xdr:cNvPr id="369" name="普通建設事業費該当値テキスト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/>
      </xdr:nvSpPr>
      <xdr:spPr>
        <a:xfrm>
          <a:off x="10528300" y="867086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87,704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54</xdr:row>
      <xdr:rowOff>152603</xdr:rowOff>
    </xdr:from>
    <xdr:to>
      <xdr:col>50</xdr:col>
      <xdr:colOff>165100</xdr:colOff>
      <xdr:row>55</xdr:row>
      <xdr:rowOff>82753</xdr:rowOff>
    </xdr:to>
    <xdr:sp macro="" textlink="">
      <xdr:nvSpPr>
        <xdr:cNvPr id="370" name="楕円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/>
      </xdr:nvSpPr>
      <xdr:spPr>
        <a:xfrm>
          <a:off x="9588500" y="941090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53</xdr:row>
      <xdr:rowOff>99280</xdr:rowOff>
    </xdr:from>
    <xdr:ext cx="534377" cy="259045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/>
      </xdr:nvSpPr>
      <xdr:spPr>
        <a:xfrm>
          <a:off x="9372111" y="918613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56,656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45</xdr:col>
      <xdr:colOff>127000</xdr:colOff>
      <xdr:row>55</xdr:row>
      <xdr:rowOff>107131</xdr:rowOff>
    </xdr:from>
    <xdr:to>
      <xdr:col>46</xdr:col>
      <xdr:colOff>38100</xdr:colOff>
      <xdr:row>56</xdr:row>
      <xdr:rowOff>37281</xdr:rowOff>
    </xdr:to>
    <xdr:sp macro="" textlink="">
      <xdr:nvSpPr>
        <xdr:cNvPr id="372" name="楕円 37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/>
      </xdr:nvSpPr>
      <xdr:spPr>
        <a:xfrm>
          <a:off x="8699500" y="953688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101111</xdr:colOff>
      <xdr:row>56</xdr:row>
      <xdr:rowOff>28408</xdr:rowOff>
    </xdr:from>
    <xdr:ext cx="534377" cy="259045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/>
      </xdr:nvSpPr>
      <xdr:spPr>
        <a:xfrm>
          <a:off x="8483111" y="962960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50,043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0</xdr:colOff>
      <xdr:row>54</xdr:row>
      <xdr:rowOff>31045</xdr:rowOff>
    </xdr:from>
    <xdr:to>
      <xdr:col>41</xdr:col>
      <xdr:colOff>101600</xdr:colOff>
      <xdr:row>54</xdr:row>
      <xdr:rowOff>132645</xdr:rowOff>
    </xdr:to>
    <xdr:sp macro="" textlink="">
      <xdr:nvSpPr>
        <xdr:cNvPr id="374" name="楕円 373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/>
      </xdr:nvSpPr>
      <xdr:spPr>
        <a:xfrm>
          <a:off x="7810500" y="928934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54</xdr:row>
      <xdr:rowOff>123772</xdr:rowOff>
    </xdr:from>
    <xdr:ext cx="534377" cy="259045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/>
      </xdr:nvSpPr>
      <xdr:spPr>
        <a:xfrm>
          <a:off x="7594111" y="938207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63,037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55</xdr:row>
      <xdr:rowOff>51733</xdr:rowOff>
    </xdr:from>
    <xdr:to>
      <xdr:col>36</xdr:col>
      <xdr:colOff>165100</xdr:colOff>
      <xdr:row>55</xdr:row>
      <xdr:rowOff>153333</xdr:rowOff>
    </xdr:to>
    <xdr:sp macro="" textlink="">
      <xdr:nvSpPr>
        <xdr:cNvPr id="376" name="楕円 37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/>
      </xdr:nvSpPr>
      <xdr:spPr>
        <a:xfrm>
          <a:off x="6921500" y="948148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53</xdr:row>
      <xdr:rowOff>169860</xdr:rowOff>
    </xdr:from>
    <xdr:ext cx="534377" cy="259045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/>
      </xdr:nvSpPr>
      <xdr:spPr>
        <a:xfrm>
          <a:off x="6705111" y="925671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52,951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63</xdr:row>
      <xdr:rowOff>57150</xdr:rowOff>
    </xdr:from>
    <xdr:to>
      <xdr:col>59</xdr:col>
      <xdr:colOff>50800</xdr:colOff>
      <xdr:row>65</xdr:row>
      <xdr:rowOff>31750</xdr:rowOff>
    </xdr:to>
    <xdr:sp macro="" textlink="">
      <xdr:nvSpPr>
        <xdr:cNvPr id="378" name="正方形/長方形 37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/>
      </xdr:nvSpPr>
      <xdr:spPr>
        <a:xfrm>
          <a:off x="6604000" y="10858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普通建設事業費 （ うち新規整備　）</a:t>
          </a:r>
        </a:p>
      </xdr:txBody>
    </xdr:sp>
    <xdr:clientData/>
  </xdr:twoCellAnchor>
  <xdr:twoCellAnchor>
    <xdr:from>
      <xdr:col>35</xdr:col>
      <xdr:colOff>63500</xdr:colOff>
      <xdr:row>65</xdr:row>
      <xdr:rowOff>57150</xdr:rowOff>
    </xdr:from>
    <xdr:to>
      <xdr:col>43</xdr:col>
      <xdr:colOff>63500</xdr:colOff>
      <xdr:row>66</xdr:row>
      <xdr:rowOff>139700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/>
      </xdr:nvSpPr>
      <xdr:spPr>
        <a:xfrm>
          <a:off x="6731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66</xdr:row>
      <xdr:rowOff>88900</xdr:rowOff>
    </xdr:from>
    <xdr:to>
      <xdr:col>43</xdr:col>
      <xdr:colOff>63500</xdr:colOff>
      <xdr:row>68</xdr:row>
      <xdr:rowOff>0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/>
      </xdr:nvSpPr>
      <xdr:spPr>
        <a:xfrm>
          <a:off x="6731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65</xdr:row>
      <xdr:rowOff>57150</xdr:rowOff>
    </xdr:from>
    <xdr:to>
      <xdr:col>48</xdr:col>
      <xdr:colOff>127000</xdr:colOff>
      <xdr:row>66</xdr:row>
      <xdr:rowOff>139700</xdr:rowOff>
    </xdr:to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/>
      </xdr:nvSpPr>
      <xdr:spPr>
        <a:xfrm>
          <a:off x="7747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66</xdr:row>
      <xdr:rowOff>88900</xdr:rowOff>
    </xdr:from>
    <xdr:to>
      <xdr:col>48</xdr:col>
      <xdr:colOff>127000</xdr:colOff>
      <xdr:row>68</xdr:row>
      <xdr:rowOff>0</xdr:rowOff>
    </xdr:to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/>
      </xdr:nvSpPr>
      <xdr:spPr>
        <a:xfrm>
          <a:off x="7747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13,619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65</xdr:row>
      <xdr:rowOff>57150</xdr:rowOff>
    </xdr:from>
    <xdr:to>
      <xdr:col>54</xdr:col>
      <xdr:colOff>127000</xdr:colOff>
      <xdr:row>66</xdr:row>
      <xdr:rowOff>139700</xdr:rowOff>
    </xdr:to>
    <xdr:sp macro="" textlink="">
      <xdr:nvSpPr>
        <xdr:cNvPr id="383" name="正方形/長方形 382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/>
      </xdr:nvSpPr>
      <xdr:spPr>
        <a:xfrm>
          <a:off x="8890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66</xdr:row>
      <xdr:rowOff>88900</xdr:rowOff>
    </xdr:from>
    <xdr:to>
      <xdr:col>54</xdr:col>
      <xdr:colOff>127000</xdr:colOff>
      <xdr:row>68</xdr:row>
      <xdr:rowOff>0</xdr:rowOff>
    </xdr:to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/>
      </xdr:nvSpPr>
      <xdr:spPr>
        <a:xfrm>
          <a:off x="8890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10,531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68</xdr:row>
      <xdr:rowOff>25400</xdr:rowOff>
    </xdr:from>
    <xdr:to>
      <xdr:col>59</xdr:col>
      <xdr:colOff>50800</xdr:colOff>
      <xdr:row>81</xdr:row>
      <xdr:rowOff>82550</xdr:rowOff>
    </xdr:to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/>
      </xdr:nvSpPr>
      <xdr:spPr>
        <a:xfrm>
          <a:off x="6604000" y="11684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67</xdr:row>
      <xdr:rowOff>6350</xdr:rowOff>
    </xdr:from>
    <xdr:ext cx="349839" cy="225703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/>
      </xdr:nvSpPr>
      <xdr:spPr>
        <a:xfrm>
          <a:off x="6565900" y="1149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81</xdr:row>
      <xdr:rowOff>82550</xdr:rowOff>
    </xdr:from>
    <xdr:to>
      <xdr:col>59</xdr:col>
      <xdr:colOff>50800</xdr:colOff>
      <xdr:row>81</xdr:row>
      <xdr:rowOff>82550</xdr:rowOff>
    </xdr:to>
    <xdr:cxnSp macro="">
      <xdr:nvCxnSpPr>
        <xdr:cNvPr id="387" name="直線コネクタ 386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CxnSpPr/>
      </xdr:nvCxnSpPr>
      <xdr:spPr>
        <a:xfrm>
          <a:off x="6604000" y="1397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79</xdr:row>
      <xdr:rowOff>44450</xdr:rowOff>
    </xdr:from>
    <xdr:to>
      <xdr:col>59</xdr:col>
      <xdr:colOff>50800</xdr:colOff>
      <xdr:row>79</xdr:row>
      <xdr:rowOff>44450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CxnSpPr/>
      </xdr:nvCxnSpPr>
      <xdr:spPr>
        <a:xfrm>
          <a:off x="6604000" y="1358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68714</xdr:colOff>
      <xdr:row>78</xdr:row>
      <xdr:rowOff>73677</xdr:rowOff>
    </xdr:from>
    <xdr:ext cx="248786" cy="259045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/>
      </xdr:nvSpPr>
      <xdr:spPr>
        <a:xfrm>
          <a:off x="6355214" y="13446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77</xdr:row>
      <xdr:rowOff>6350</xdr:rowOff>
    </xdr:from>
    <xdr:to>
      <xdr:col>59</xdr:col>
      <xdr:colOff>50800</xdr:colOff>
      <xdr:row>77</xdr:row>
      <xdr:rowOff>6350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CxnSpPr/>
      </xdr:nvCxnSpPr>
      <xdr:spPr>
        <a:xfrm>
          <a:off x="6604000" y="1320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76</xdr:row>
      <xdr:rowOff>35577</xdr:rowOff>
    </xdr:from>
    <xdr:ext cx="531299" cy="259045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/>
      </xdr:nvSpPr>
      <xdr:spPr>
        <a:xfrm>
          <a:off x="6072701" y="1306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74</xdr:row>
      <xdr:rowOff>139700</xdr:rowOff>
    </xdr:from>
    <xdr:to>
      <xdr:col>59</xdr:col>
      <xdr:colOff>50800</xdr:colOff>
      <xdr:row>74</xdr:row>
      <xdr:rowOff>139700</xdr:rowOff>
    </xdr:to>
    <xdr:cxnSp macro="">
      <xdr:nvCxnSpPr>
        <xdr:cNvPr id="392" name="直線コネクタ 39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CxnSpPr/>
      </xdr:nvCxnSpPr>
      <xdr:spPr>
        <a:xfrm>
          <a:off x="6604000" y="1282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73</xdr:row>
      <xdr:rowOff>168927</xdr:rowOff>
    </xdr:from>
    <xdr:ext cx="531299" cy="259045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/>
      </xdr:nvSpPr>
      <xdr:spPr>
        <a:xfrm>
          <a:off x="6072701" y="1268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72</xdr:row>
      <xdr:rowOff>101600</xdr:rowOff>
    </xdr:from>
    <xdr:to>
      <xdr:col>59</xdr:col>
      <xdr:colOff>50800</xdr:colOff>
      <xdr:row>72</xdr:row>
      <xdr:rowOff>101600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CxnSpPr/>
      </xdr:nvCxnSpPr>
      <xdr:spPr>
        <a:xfrm>
          <a:off x="6604000" y="1244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71</xdr:row>
      <xdr:rowOff>130827</xdr:rowOff>
    </xdr:from>
    <xdr:ext cx="531299" cy="259045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>
        <a:xfrm>
          <a:off x="6072701" y="12303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70</xdr:row>
      <xdr:rowOff>63500</xdr:rowOff>
    </xdr:from>
    <xdr:to>
      <xdr:col>59</xdr:col>
      <xdr:colOff>50800</xdr:colOff>
      <xdr:row>70</xdr:row>
      <xdr:rowOff>63500</xdr:rowOff>
    </xdr:to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CxnSpPr/>
      </xdr:nvCxnSpPr>
      <xdr:spPr>
        <a:xfrm>
          <a:off x="6604000" y="1206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69</xdr:row>
      <xdr:rowOff>92727</xdr:rowOff>
    </xdr:from>
    <xdr:ext cx="531299" cy="259045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>
        <a:xfrm>
          <a:off x="6072701" y="11922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25400</xdr:rowOff>
    </xdr:from>
    <xdr:to>
      <xdr:col>59</xdr:col>
      <xdr:colOff>50800</xdr:colOff>
      <xdr:row>68</xdr:row>
      <xdr:rowOff>25400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CxnSpPr/>
      </xdr:nvCxnSpPr>
      <xdr:spPr>
        <a:xfrm>
          <a:off x="6604000" y="1168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67</xdr:row>
      <xdr:rowOff>54627</xdr:rowOff>
    </xdr:from>
    <xdr:ext cx="595419" cy="259045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/>
      </xdr:nvSpPr>
      <xdr:spPr>
        <a:xfrm>
          <a:off x="6008581" y="11541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25400</xdr:rowOff>
    </xdr:from>
    <xdr:to>
      <xdr:col>59</xdr:col>
      <xdr:colOff>50800</xdr:colOff>
      <xdr:row>81</xdr:row>
      <xdr:rowOff>82550</xdr:rowOff>
    </xdr:to>
    <xdr:sp macro="" textlink="">
      <xdr:nvSpPr>
        <xdr:cNvPr id="400" name="普通建設事業費 （ うち新規整備　）グラフ枠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/>
      </xdr:nvSpPr>
      <xdr:spPr>
        <a:xfrm>
          <a:off x="6604000" y="11684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188595</xdr:colOff>
      <xdr:row>71</xdr:row>
      <xdr:rowOff>72949</xdr:rowOff>
    </xdr:from>
    <xdr:to>
      <xdr:col>54</xdr:col>
      <xdr:colOff>189865</xdr:colOff>
      <xdr:row>79</xdr:row>
      <xdr:rowOff>43174</xdr:rowOff>
    </xdr:to>
    <xdr:cxnSp macro="">
      <xdr:nvCxnSpPr>
        <xdr:cNvPr id="401" name="直線コネクタ 40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CxnSpPr/>
      </xdr:nvCxnSpPr>
      <xdr:spPr>
        <a:xfrm flipV="1">
          <a:off x="10475595" y="12245899"/>
          <a:ext cx="1270" cy="134182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79</xdr:row>
      <xdr:rowOff>47001</xdr:rowOff>
    </xdr:from>
    <xdr:ext cx="313932" cy="259045"/>
    <xdr:sp macro="" textlink="">
      <xdr:nvSpPr>
        <xdr:cNvPr id="402" name="普通建設事業費 （ うち新規整備　）最小値テキスト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/>
      </xdr:nvSpPr>
      <xdr:spPr>
        <a:xfrm>
          <a:off x="10528300" y="13591551"/>
          <a:ext cx="313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79</xdr:row>
      <xdr:rowOff>43174</xdr:rowOff>
    </xdr:from>
    <xdr:to>
      <xdr:col>55</xdr:col>
      <xdr:colOff>88900</xdr:colOff>
      <xdr:row>79</xdr:row>
      <xdr:rowOff>43174</xdr:rowOff>
    </xdr:to>
    <xdr:cxnSp macro="">
      <xdr:nvCxnSpPr>
        <xdr:cNvPr id="403" name="直線コネクタ 402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CxnSpPr/>
      </xdr:nvCxnSpPr>
      <xdr:spPr>
        <a:xfrm>
          <a:off x="10388600" y="1358772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70</xdr:row>
      <xdr:rowOff>19626</xdr:rowOff>
    </xdr:from>
    <xdr:ext cx="534377" cy="259045"/>
    <xdr:sp macro="" textlink="">
      <xdr:nvSpPr>
        <xdr:cNvPr id="404" name="普通建設事業費 （ うち新規整備　）最大値テキスト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/>
      </xdr:nvSpPr>
      <xdr:spPr>
        <a:xfrm>
          <a:off x="10528300" y="1202112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70,504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71</xdr:row>
      <xdr:rowOff>72949</xdr:rowOff>
    </xdr:from>
    <xdr:to>
      <xdr:col>55</xdr:col>
      <xdr:colOff>88900</xdr:colOff>
      <xdr:row>71</xdr:row>
      <xdr:rowOff>72949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CxnSpPr/>
      </xdr:nvCxnSpPr>
      <xdr:spPr>
        <a:xfrm>
          <a:off x="10388600" y="1224589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114300</xdr:colOff>
      <xdr:row>72</xdr:row>
      <xdr:rowOff>132576</xdr:rowOff>
    </xdr:from>
    <xdr:to>
      <xdr:col>55</xdr:col>
      <xdr:colOff>0</xdr:colOff>
      <xdr:row>76</xdr:row>
      <xdr:rowOff>67348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CxnSpPr/>
      </xdr:nvCxnSpPr>
      <xdr:spPr>
        <a:xfrm flipV="1">
          <a:off x="9639300" y="12476976"/>
          <a:ext cx="838200" cy="62057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77</xdr:row>
      <xdr:rowOff>118533</xdr:rowOff>
    </xdr:from>
    <xdr:ext cx="534377" cy="259045"/>
    <xdr:sp macro="" textlink="">
      <xdr:nvSpPr>
        <xdr:cNvPr id="407" name="普通建設事業費 （ うち新規整備　）平均値テキスト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/>
      </xdr:nvSpPr>
      <xdr:spPr>
        <a:xfrm>
          <a:off x="10528300" y="13320183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10,312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77</xdr:row>
      <xdr:rowOff>140106</xdr:rowOff>
    </xdr:from>
    <xdr:to>
      <xdr:col>55</xdr:col>
      <xdr:colOff>50800</xdr:colOff>
      <xdr:row>78</xdr:row>
      <xdr:rowOff>70256</xdr:rowOff>
    </xdr:to>
    <xdr:sp macro="" textlink="">
      <xdr:nvSpPr>
        <xdr:cNvPr id="408" name="フローチャート: 判断 407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/>
      </xdr:nvSpPr>
      <xdr:spPr>
        <a:xfrm>
          <a:off x="10426700" y="1334175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76</xdr:row>
      <xdr:rowOff>67348</xdr:rowOff>
    </xdr:from>
    <xdr:to>
      <xdr:col>50</xdr:col>
      <xdr:colOff>114300</xdr:colOff>
      <xdr:row>77</xdr:row>
      <xdr:rowOff>33573</xdr:rowOff>
    </xdr:to>
    <xdr:cxnSp macro="">
      <xdr:nvCxnSpPr>
        <xdr:cNvPr id="409" name="直線コネクタ 40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CxnSpPr/>
      </xdr:nvCxnSpPr>
      <xdr:spPr>
        <a:xfrm flipV="1">
          <a:off x="8750300" y="13097548"/>
          <a:ext cx="889000" cy="13767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63500</xdr:colOff>
      <xdr:row>77</xdr:row>
      <xdr:rowOff>113742</xdr:rowOff>
    </xdr:from>
    <xdr:to>
      <xdr:col>50</xdr:col>
      <xdr:colOff>165100</xdr:colOff>
      <xdr:row>78</xdr:row>
      <xdr:rowOff>43892</xdr:rowOff>
    </xdr:to>
    <xdr:sp macro="" textlink="">
      <xdr:nvSpPr>
        <xdr:cNvPr id="410" name="フローチャート: 判断 409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/>
      </xdr:nvSpPr>
      <xdr:spPr>
        <a:xfrm>
          <a:off x="9588500" y="1331539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78</xdr:row>
      <xdr:rowOff>35019</xdr:rowOff>
    </xdr:from>
    <xdr:ext cx="534377" cy="259045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>
        <a:xfrm>
          <a:off x="9372111" y="1340811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11,696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50800</xdr:colOff>
      <xdr:row>76</xdr:row>
      <xdr:rowOff>146634</xdr:rowOff>
    </xdr:from>
    <xdr:to>
      <xdr:col>45</xdr:col>
      <xdr:colOff>177800</xdr:colOff>
      <xdr:row>77</xdr:row>
      <xdr:rowOff>33573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CxnSpPr/>
      </xdr:nvCxnSpPr>
      <xdr:spPr>
        <a:xfrm>
          <a:off x="7861300" y="13176834"/>
          <a:ext cx="889000" cy="5838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77</xdr:row>
      <xdr:rowOff>36074</xdr:rowOff>
    </xdr:from>
    <xdr:to>
      <xdr:col>46</xdr:col>
      <xdr:colOff>38100</xdr:colOff>
      <xdr:row>77</xdr:row>
      <xdr:rowOff>137674</xdr:rowOff>
    </xdr:to>
    <xdr:sp macro="" textlink="">
      <xdr:nvSpPr>
        <xdr:cNvPr id="413" name="フローチャート: 判断 412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/>
      </xdr:nvSpPr>
      <xdr:spPr>
        <a:xfrm>
          <a:off x="8699500" y="1323772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101111</xdr:colOff>
      <xdr:row>77</xdr:row>
      <xdr:rowOff>128801</xdr:rowOff>
    </xdr:from>
    <xdr:ext cx="534377" cy="259045"/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>
        <a:xfrm>
          <a:off x="8483111" y="1333045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15,773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114300</xdr:colOff>
      <xdr:row>76</xdr:row>
      <xdr:rowOff>146634</xdr:rowOff>
    </xdr:from>
    <xdr:to>
      <xdr:col>41</xdr:col>
      <xdr:colOff>50800</xdr:colOff>
      <xdr:row>77</xdr:row>
      <xdr:rowOff>100991</xdr:rowOff>
    </xdr:to>
    <xdr:cxnSp macro="">
      <xdr:nvCxnSpPr>
        <xdr:cNvPr id="415" name="直線コネクタ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CxnSpPr/>
      </xdr:nvCxnSpPr>
      <xdr:spPr>
        <a:xfrm flipV="1">
          <a:off x="6972300" y="13176834"/>
          <a:ext cx="889000" cy="12580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76</xdr:row>
      <xdr:rowOff>46323</xdr:rowOff>
    </xdr:from>
    <xdr:to>
      <xdr:col>41</xdr:col>
      <xdr:colOff>101600</xdr:colOff>
      <xdr:row>76</xdr:row>
      <xdr:rowOff>147923</xdr:rowOff>
    </xdr:to>
    <xdr:sp macro="" textlink="">
      <xdr:nvSpPr>
        <xdr:cNvPr id="416" name="フローチャート: 判断 415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/>
      </xdr:nvSpPr>
      <xdr:spPr>
        <a:xfrm>
          <a:off x="7810500" y="1307652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74</xdr:row>
      <xdr:rowOff>164451</xdr:rowOff>
    </xdr:from>
    <xdr:ext cx="534377" cy="259045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>
        <a:xfrm>
          <a:off x="7594111" y="1285175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24,235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77</xdr:row>
      <xdr:rowOff>92520</xdr:rowOff>
    </xdr:from>
    <xdr:to>
      <xdr:col>36</xdr:col>
      <xdr:colOff>165100</xdr:colOff>
      <xdr:row>78</xdr:row>
      <xdr:rowOff>22670</xdr:rowOff>
    </xdr:to>
    <xdr:sp macro="" textlink="">
      <xdr:nvSpPr>
        <xdr:cNvPr id="418" name="フローチャート: 判断 417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/>
      </xdr:nvSpPr>
      <xdr:spPr>
        <a:xfrm>
          <a:off x="6921500" y="132941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78</xdr:row>
      <xdr:rowOff>13797</xdr:rowOff>
    </xdr:from>
    <xdr:ext cx="534377" cy="259045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/>
      </xdr:nvSpPr>
      <xdr:spPr>
        <a:xfrm>
          <a:off x="6705111" y="1338689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12,810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54</xdr:col>
      <xdr:colOff>0</xdr:colOff>
      <xdr:row>81</xdr:row>
      <xdr:rowOff>80027</xdr:rowOff>
    </xdr:from>
    <xdr:ext cx="762000" cy="259045"/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/>
      </xdr:nvSpPr>
      <xdr:spPr>
        <a:xfrm>
          <a:off x="102870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81</xdr:row>
      <xdr:rowOff>80027</xdr:rowOff>
    </xdr:from>
    <xdr:ext cx="762000" cy="259045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/>
      </xdr:nvSpPr>
      <xdr:spPr>
        <a:xfrm>
          <a:off x="9448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81</xdr:row>
      <xdr:rowOff>80027</xdr:rowOff>
    </xdr:from>
    <xdr:ext cx="762000" cy="259045"/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/>
      </xdr:nvSpPr>
      <xdr:spPr>
        <a:xfrm>
          <a:off x="8559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81</xdr:row>
      <xdr:rowOff>80027</xdr:rowOff>
    </xdr:from>
    <xdr:ext cx="762000" cy="259045"/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/>
      </xdr:nvSpPr>
      <xdr:spPr>
        <a:xfrm>
          <a:off x="7670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81</xdr:row>
      <xdr:rowOff>80027</xdr:rowOff>
    </xdr:from>
    <xdr:ext cx="762000" cy="259045"/>
    <xdr:sp macro="" textlink="">
      <xdr:nvSpPr>
        <xdr:cNvPr id="424" name="テキスト ボックス 423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/>
      </xdr:nvSpPr>
      <xdr:spPr>
        <a:xfrm>
          <a:off x="6781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72</xdr:row>
      <xdr:rowOff>81776</xdr:rowOff>
    </xdr:from>
    <xdr:to>
      <xdr:col>55</xdr:col>
      <xdr:colOff>50800</xdr:colOff>
      <xdr:row>73</xdr:row>
      <xdr:rowOff>11926</xdr:rowOff>
    </xdr:to>
    <xdr:sp macro="" textlink="">
      <xdr:nvSpPr>
        <xdr:cNvPr id="425" name="楕円 42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/>
      </xdr:nvSpPr>
      <xdr:spPr>
        <a:xfrm>
          <a:off x="10426700" y="1242617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50800</xdr:colOff>
      <xdr:row>71</xdr:row>
      <xdr:rowOff>104653</xdr:rowOff>
    </xdr:from>
    <xdr:ext cx="534377" cy="259045"/>
    <xdr:sp macro="" textlink="">
      <xdr:nvSpPr>
        <xdr:cNvPr id="426" name="普通建設事業費 （ うち新規整備　）該当値テキスト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/>
      </xdr:nvSpPr>
      <xdr:spPr>
        <a:xfrm>
          <a:off x="10528300" y="1227760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58,374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76</xdr:row>
      <xdr:rowOff>16548</xdr:rowOff>
    </xdr:from>
    <xdr:to>
      <xdr:col>50</xdr:col>
      <xdr:colOff>165100</xdr:colOff>
      <xdr:row>76</xdr:row>
      <xdr:rowOff>118148</xdr:rowOff>
    </xdr:to>
    <xdr:sp macro="" textlink="">
      <xdr:nvSpPr>
        <xdr:cNvPr id="427" name="楕円 426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/>
      </xdr:nvSpPr>
      <xdr:spPr>
        <a:xfrm>
          <a:off x="9588500" y="1304674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74</xdr:row>
      <xdr:rowOff>134675</xdr:rowOff>
    </xdr:from>
    <xdr:ext cx="534377" cy="259045"/>
    <xdr:sp macro="" textlink="">
      <xdr:nvSpPr>
        <xdr:cNvPr id="428" name="テキスト ボックス 427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/>
      </xdr:nvSpPr>
      <xdr:spPr>
        <a:xfrm>
          <a:off x="9372111" y="1282197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25,798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45</xdr:col>
      <xdr:colOff>127000</xdr:colOff>
      <xdr:row>76</xdr:row>
      <xdr:rowOff>154223</xdr:rowOff>
    </xdr:from>
    <xdr:to>
      <xdr:col>46</xdr:col>
      <xdr:colOff>38100</xdr:colOff>
      <xdr:row>77</xdr:row>
      <xdr:rowOff>84373</xdr:rowOff>
    </xdr:to>
    <xdr:sp macro="" textlink="">
      <xdr:nvSpPr>
        <xdr:cNvPr id="429" name="楕円 428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/>
      </xdr:nvSpPr>
      <xdr:spPr>
        <a:xfrm>
          <a:off x="8699500" y="1318442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101111</xdr:colOff>
      <xdr:row>75</xdr:row>
      <xdr:rowOff>100899</xdr:rowOff>
    </xdr:from>
    <xdr:ext cx="534377" cy="259045"/>
    <xdr:sp macro="" textlink="">
      <xdr:nvSpPr>
        <xdr:cNvPr id="430" name="テキスト ボックス 429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/>
      </xdr:nvSpPr>
      <xdr:spPr>
        <a:xfrm>
          <a:off x="8483111" y="1295964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18,571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0</xdr:colOff>
      <xdr:row>76</xdr:row>
      <xdr:rowOff>95834</xdr:rowOff>
    </xdr:from>
    <xdr:to>
      <xdr:col>41</xdr:col>
      <xdr:colOff>101600</xdr:colOff>
      <xdr:row>77</xdr:row>
      <xdr:rowOff>25984</xdr:rowOff>
    </xdr:to>
    <xdr:sp macro="" textlink="">
      <xdr:nvSpPr>
        <xdr:cNvPr id="431" name="楕円 430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/>
      </xdr:nvSpPr>
      <xdr:spPr>
        <a:xfrm>
          <a:off x="7810500" y="1312603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77</xdr:row>
      <xdr:rowOff>17111</xdr:rowOff>
    </xdr:from>
    <xdr:ext cx="534377" cy="259045"/>
    <xdr:sp macro="" textlink="">
      <xdr:nvSpPr>
        <xdr:cNvPr id="432" name="テキスト ボックス 43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/>
      </xdr:nvSpPr>
      <xdr:spPr>
        <a:xfrm>
          <a:off x="7594111" y="1321876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21,636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77</xdr:row>
      <xdr:rowOff>50191</xdr:rowOff>
    </xdr:from>
    <xdr:to>
      <xdr:col>36</xdr:col>
      <xdr:colOff>165100</xdr:colOff>
      <xdr:row>77</xdr:row>
      <xdr:rowOff>151791</xdr:rowOff>
    </xdr:to>
    <xdr:sp macro="" textlink="">
      <xdr:nvSpPr>
        <xdr:cNvPr id="433" name="楕円 432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/>
      </xdr:nvSpPr>
      <xdr:spPr>
        <a:xfrm>
          <a:off x="6921500" y="1325184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75</xdr:row>
      <xdr:rowOff>168318</xdr:rowOff>
    </xdr:from>
    <xdr:ext cx="534377" cy="259045"/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/>
      </xdr:nvSpPr>
      <xdr:spPr>
        <a:xfrm>
          <a:off x="6705111" y="1302706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15,032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83</xdr:row>
      <xdr:rowOff>57150</xdr:rowOff>
    </xdr:from>
    <xdr:to>
      <xdr:col>59</xdr:col>
      <xdr:colOff>50800</xdr:colOff>
      <xdr:row>85</xdr:row>
      <xdr:rowOff>31750</xdr:rowOff>
    </xdr:to>
    <xdr:sp macro="" textlink="">
      <xdr:nvSpPr>
        <xdr:cNvPr id="435" name="正方形/長方形 43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/>
      </xdr:nvSpPr>
      <xdr:spPr>
        <a:xfrm>
          <a:off x="6604000" y="14287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普通建設事業費 （ うち更新整備　）</a:t>
          </a:r>
        </a:p>
      </xdr:txBody>
    </xdr:sp>
    <xdr:clientData/>
  </xdr:twoCellAnchor>
  <xdr:twoCellAnchor>
    <xdr:from>
      <xdr:col>35</xdr:col>
      <xdr:colOff>63500</xdr:colOff>
      <xdr:row>85</xdr:row>
      <xdr:rowOff>57150</xdr:rowOff>
    </xdr:from>
    <xdr:to>
      <xdr:col>43</xdr:col>
      <xdr:colOff>63500</xdr:colOff>
      <xdr:row>86</xdr:row>
      <xdr:rowOff>139700</xdr:rowOff>
    </xdr:to>
    <xdr:sp macro="" textlink="">
      <xdr:nvSpPr>
        <xdr:cNvPr id="436" name="正方形/長方形 435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/>
      </xdr:nvSpPr>
      <xdr:spPr>
        <a:xfrm>
          <a:off x="6731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86</xdr:row>
      <xdr:rowOff>88900</xdr:rowOff>
    </xdr:from>
    <xdr:to>
      <xdr:col>43</xdr:col>
      <xdr:colOff>63500</xdr:colOff>
      <xdr:row>88</xdr:row>
      <xdr:rowOff>0</xdr:rowOff>
    </xdr:to>
    <xdr:sp macro="" textlink="">
      <xdr:nvSpPr>
        <xdr:cNvPr id="437" name="正方形/長方形 436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/>
      </xdr:nvSpPr>
      <xdr:spPr>
        <a:xfrm>
          <a:off x="6731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85</xdr:row>
      <xdr:rowOff>57150</xdr:rowOff>
    </xdr:from>
    <xdr:to>
      <xdr:col>48</xdr:col>
      <xdr:colOff>127000</xdr:colOff>
      <xdr:row>86</xdr:row>
      <xdr:rowOff>139700</xdr:rowOff>
    </xdr:to>
    <xdr:sp macro="" textlink="">
      <xdr:nvSpPr>
        <xdr:cNvPr id="438" name="正方形/長方形 437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/>
      </xdr:nvSpPr>
      <xdr:spPr>
        <a:xfrm>
          <a:off x="7747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86</xdr:row>
      <xdr:rowOff>88900</xdr:rowOff>
    </xdr:from>
    <xdr:to>
      <xdr:col>48</xdr:col>
      <xdr:colOff>127000</xdr:colOff>
      <xdr:row>88</xdr:row>
      <xdr:rowOff>0</xdr:rowOff>
    </xdr:to>
    <xdr:sp macro="" textlink="">
      <xdr:nvSpPr>
        <xdr:cNvPr id="439" name="正方形/長方形 43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/>
      </xdr:nvSpPr>
      <xdr:spPr>
        <a:xfrm>
          <a:off x="7747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32,789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85</xdr:row>
      <xdr:rowOff>57150</xdr:rowOff>
    </xdr:from>
    <xdr:to>
      <xdr:col>54</xdr:col>
      <xdr:colOff>127000</xdr:colOff>
      <xdr:row>86</xdr:row>
      <xdr:rowOff>139700</xdr:rowOff>
    </xdr:to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/>
      </xdr:nvSpPr>
      <xdr:spPr>
        <a:xfrm>
          <a:off x="8890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86</xdr:row>
      <xdr:rowOff>88900</xdr:rowOff>
    </xdr:from>
    <xdr:to>
      <xdr:col>54</xdr:col>
      <xdr:colOff>127000</xdr:colOff>
      <xdr:row>88</xdr:row>
      <xdr:rowOff>0</xdr:rowOff>
    </xdr:to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/>
      </xdr:nvSpPr>
      <xdr:spPr>
        <a:xfrm>
          <a:off x="8890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30,219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88</xdr:row>
      <xdr:rowOff>25400</xdr:rowOff>
    </xdr:from>
    <xdr:to>
      <xdr:col>59</xdr:col>
      <xdr:colOff>50800</xdr:colOff>
      <xdr:row>101</xdr:row>
      <xdr:rowOff>82550</xdr:rowOff>
    </xdr:to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/>
      </xdr:nvSpPr>
      <xdr:spPr>
        <a:xfrm>
          <a:off x="6604000" y="15113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87</xdr:row>
      <xdr:rowOff>6350</xdr:rowOff>
    </xdr:from>
    <xdr:ext cx="349839" cy="225703"/>
    <xdr:sp macro="" textlink="">
      <xdr:nvSpPr>
        <xdr:cNvPr id="443" name="テキスト ボックス 442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/>
      </xdr:nvSpPr>
      <xdr:spPr>
        <a:xfrm>
          <a:off x="6565900" y="1492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101</xdr:row>
      <xdr:rowOff>82550</xdr:rowOff>
    </xdr:from>
    <xdr:to>
      <xdr:col>59</xdr:col>
      <xdr:colOff>50800</xdr:colOff>
      <xdr:row>101</xdr:row>
      <xdr:rowOff>82550</xdr:rowOff>
    </xdr:to>
    <xdr:cxnSp macro="">
      <xdr:nvCxnSpPr>
        <xdr:cNvPr id="444" name="直線コネクタ 443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CxnSpPr/>
      </xdr:nvCxnSpPr>
      <xdr:spPr>
        <a:xfrm>
          <a:off x="6604000" y="1739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99</xdr:row>
      <xdr:rowOff>44450</xdr:rowOff>
    </xdr:from>
    <xdr:to>
      <xdr:col>59</xdr:col>
      <xdr:colOff>50800</xdr:colOff>
      <xdr:row>99</xdr:row>
      <xdr:rowOff>44450</xdr:rowOff>
    </xdr:to>
    <xdr:cxnSp macro="">
      <xdr:nvCxnSpPr>
        <xdr:cNvPr id="445" name="直線コネクタ 44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CxnSpPr/>
      </xdr:nvCxnSpPr>
      <xdr:spPr>
        <a:xfrm>
          <a:off x="6604000" y="1701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68714</xdr:colOff>
      <xdr:row>98</xdr:row>
      <xdr:rowOff>73677</xdr:rowOff>
    </xdr:from>
    <xdr:ext cx="248786" cy="259045"/>
    <xdr:sp macro="" textlink="">
      <xdr:nvSpPr>
        <xdr:cNvPr id="446" name="テキスト ボックス 445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/>
      </xdr:nvSpPr>
      <xdr:spPr>
        <a:xfrm>
          <a:off x="6355214" y="16875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97</xdr:row>
      <xdr:rowOff>6350</xdr:rowOff>
    </xdr:from>
    <xdr:to>
      <xdr:col>59</xdr:col>
      <xdr:colOff>50800</xdr:colOff>
      <xdr:row>97</xdr:row>
      <xdr:rowOff>6350</xdr:rowOff>
    </xdr:to>
    <xdr:cxnSp macro="">
      <xdr:nvCxnSpPr>
        <xdr:cNvPr id="447" name="直線コネクタ 446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CxnSpPr/>
      </xdr:nvCxnSpPr>
      <xdr:spPr>
        <a:xfrm>
          <a:off x="6604000" y="1663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96</xdr:row>
      <xdr:rowOff>35577</xdr:rowOff>
    </xdr:from>
    <xdr:ext cx="531299" cy="259045"/>
    <xdr:sp macro="" textlink="">
      <xdr:nvSpPr>
        <xdr:cNvPr id="448" name="テキスト ボックス 447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/>
      </xdr:nvSpPr>
      <xdr:spPr>
        <a:xfrm>
          <a:off x="6072701" y="1649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94</xdr:row>
      <xdr:rowOff>139700</xdr:rowOff>
    </xdr:from>
    <xdr:to>
      <xdr:col>59</xdr:col>
      <xdr:colOff>50800</xdr:colOff>
      <xdr:row>94</xdr:row>
      <xdr:rowOff>139700</xdr:rowOff>
    </xdr:to>
    <xdr:cxnSp macro="">
      <xdr:nvCxnSpPr>
        <xdr:cNvPr id="449" name="直線コネクタ 448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CxnSpPr/>
      </xdr:nvCxnSpPr>
      <xdr:spPr>
        <a:xfrm>
          <a:off x="6604000" y="1625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93</xdr:row>
      <xdr:rowOff>168927</xdr:rowOff>
    </xdr:from>
    <xdr:ext cx="531299" cy="259045"/>
    <xdr:sp macro="" textlink="">
      <xdr:nvSpPr>
        <xdr:cNvPr id="450" name="テキスト ボックス 449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/>
      </xdr:nvSpPr>
      <xdr:spPr>
        <a:xfrm>
          <a:off x="6072701" y="16113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92</xdr:row>
      <xdr:rowOff>101600</xdr:rowOff>
    </xdr:from>
    <xdr:to>
      <xdr:col>59</xdr:col>
      <xdr:colOff>50800</xdr:colOff>
      <xdr:row>92</xdr:row>
      <xdr:rowOff>101600</xdr:rowOff>
    </xdr:to>
    <xdr:cxnSp macro="">
      <xdr:nvCxnSpPr>
        <xdr:cNvPr id="451" name="直線コネクタ 45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CxnSpPr/>
      </xdr:nvCxnSpPr>
      <xdr:spPr>
        <a:xfrm>
          <a:off x="6604000" y="1587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91</xdr:row>
      <xdr:rowOff>130827</xdr:rowOff>
    </xdr:from>
    <xdr:ext cx="531299" cy="259045"/>
    <xdr:sp macro="" textlink="">
      <xdr:nvSpPr>
        <xdr:cNvPr id="452" name="テキスト ボックス 45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/>
      </xdr:nvSpPr>
      <xdr:spPr>
        <a:xfrm>
          <a:off x="6072701" y="15732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90</xdr:row>
      <xdr:rowOff>63500</xdr:rowOff>
    </xdr:from>
    <xdr:to>
      <xdr:col>59</xdr:col>
      <xdr:colOff>50800</xdr:colOff>
      <xdr:row>90</xdr:row>
      <xdr:rowOff>63500</xdr:rowOff>
    </xdr:to>
    <xdr:cxnSp macro="">
      <xdr:nvCxnSpPr>
        <xdr:cNvPr id="453" name="直線コネクタ 452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CxnSpPr/>
      </xdr:nvCxnSpPr>
      <xdr:spPr>
        <a:xfrm>
          <a:off x="6604000" y="1549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89</xdr:row>
      <xdr:rowOff>92727</xdr:rowOff>
    </xdr:from>
    <xdr:ext cx="531299" cy="259045"/>
    <xdr:sp macro="" textlink="">
      <xdr:nvSpPr>
        <xdr:cNvPr id="454" name="テキスト ボックス 453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/>
      </xdr:nvSpPr>
      <xdr:spPr>
        <a:xfrm>
          <a:off x="6072701" y="15351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25400</xdr:rowOff>
    </xdr:from>
    <xdr:to>
      <xdr:col>59</xdr:col>
      <xdr:colOff>50800</xdr:colOff>
      <xdr:row>88</xdr:row>
      <xdr:rowOff>25400</xdr:rowOff>
    </xdr:to>
    <xdr:cxnSp macro="">
      <xdr:nvCxnSpPr>
        <xdr:cNvPr id="455" name="直線コネクタ 45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CxnSpPr/>
      </xdr:nvCxnSpPr>
      <xdr:spPr>
        <a:xfrm>
          <a:off x="6604000" y="15113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87</xdr:row>
      <xdr:rowOff>54627</xdr:rowOff>
    </xdr:from>
    <xdr:ext cx="595419" cy="259045"/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/>
      </xdr:nvSpPr>
      <xdr:spPr>
        <a:xfrm>
          <a:off x="6008581" y="14970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25400</xdr:rowOff>
    </xdr:from>
    <xdr:to>
      <xdr:col>59</xdr:col>
      <xdr:colOff>50800</xdr:colOff>
      <xdr:row>101</xdr:row>
      <xdr:rowOff>82550</xdr:rowOff>
    </xdr:to>
    <xdr:sp macro="" textlink="">
      <xdr:nvSpPr>
        <xdr:cNvPr id="457" name="普通建設事業費 （ うち更新整備　）グラフ枠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/>
      </xdr:nvSpPr>
      <xdr:spPr>
        <a:xfrm>
          <a:off x="6604000" y="15113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188595</xdr:colOff>
      <xdr:row>91</xdr:row>
      <xdr:rowOff>151301</xdr:rowOff>
    </xdr:from>
    <xdr:to>
      <xdr:col>54</xdr:col>
      <xdr:colOff>189865</xdr:colOff>
      <xdr:row>98</xdr:row>
      <xdr:rowOff>106172</xdr:rowOff>
    </xdr:to>
    <xdr:cxnSp macro="">
      <xdr:nvCxnSpPr>
        <xdr:cNvPr id="458" name="直線コネクタ 457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CxnSpPr/>
      </xdr:nvCxnSpPr>
      <xdr:spPr>
        <a:xfrm flipV="1">
          <a:off x="10475595" y="15753251"/>
          <a:ext cx="1270" cy="115502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98</xdr:row>
      <xdr:rowOff>109999</xdr:rowOff>
    </xdr:from>
    <xdr:ext cx="469744" cy="259045"/>
    <xdr:sp macro="" textlink="">
      <xdr:nvSpPr>
        <xdr:cNvPr id="459" name="普通建設事業費 （ うち更新整備　）最小値テキスト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/>
      </xdr:nvSpPr>
      <xdr:spPr>
        <a:xfrm>
          <a:off x="10528300" y="1691209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5,760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98</xdr:row>
      <xdr:rowOff>106172</xdr:rowOff>
    </xdr:from>
    <xdr:to>
      <xdr:col>55</xdr:col>
      <xdr:colOff>88900</xdr:colOff>
      <xdr:row>98</xdr:row>
      <xdr:rowOff>106172</xdr:rowOff>
    </xdr:to>
    <xdr:cxnSp macro="">
      <xdr:nvCxnSpPr>
        <xdr:cNvPr id="460" name="直線コネクタ 459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CxnSpPr/>
      </xdr:nvCxnSpPr>
      <xdr:spPr>
        <a:xfrm>
          <a:off x="10388600" y="1690827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90</xdr:row>
      <xdr:rowOff>97978</xdr:rowOff>
    </xdr:from>
    <xdr:ext cx="534377" cy="259045"/>
    <xdr:sp macro="" textlink="">
      <xdr:nvSpPr>
        <xdr:cNvPr id="461" name="普通建設事業費 （ うち更新整備　）最大値テキスト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/>
      </xdr:nvSpPr>
      <xdr:spPr>
        <a:xfrm>
          <a:off x="10528300" y="1552847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66,391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91</xdr:row>
      <xdr:rowOff>151301</xdr:rowOff>
    </xdr:from>
    <xdr:to>
      <xdr:col>55</xdr:col>
      <xdr:colOff>88900</xdr:colOff>
      <xdr:row>91</xdr:row>
      <xdr:rowOff>151301</xdr:rowOff>
    </xdr:to>
    <xdr:cxnSp macro="">
      <xdr:nvCxnSpPr>
        <xdr:cNvPr id="462" name="直線コネクタ 461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CxnSpPr/>
      </xdr:nvCxnSpPr>
      <xdr:spPr>
        <a:xfrm>
          <a:off x="10388600" y="1575325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114300</xdr:colOff>
      <xdr:row>97</xdr:row>
      <xdr:rowOff>143720</xdr:rowOff>
    </xdr:from>
    <xdr:to>
      <xdr:col>55</xdr:col>
      <xdr:colOff>0</xdr:colOff>
      <xdr:row>97</xdr:row>
      <xdr:rowOff>163779</xdr:rowOff>
    </xdr:to>
    <xdr:cxnSp macro="">
      <xdr:nvCxnSpPr>
        <xdr:cNvPr id="463" name="直線コネクタ 462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CxnSpPr/>
      </xdr:nvCxnSpPr>
      <xdr:spPr>
        <a:xfrm>
          <a:off x="9639300" y="16774370"/>
          <a:ext cx="838200" cy="2005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50800</xdr:colOff>
      <xdr:row>94</xdr:row>
      <xdr:rowOff>136941</xdr:rowOff>
    </xdr:from>
    <xdr:ext cx="534377" cy="259045"/>
    <xdr:sp macro="" textlink="">
      <xdr:nvSpPr>
        <xdr:cNvPr id="464" name="普通建設事業費 （ うち更新整備　）平均値テキスト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/>
      </xdr:nvSpPr>
      <xdr:spPr>
        <a:xfrm>
          <a:off x="10528300" y="16253241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29,679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95</xdr:row>
      <xdr:rowOff>114064</xdr:rowOff>
    </xdr:from>
    <xdr:to>
      <xdr:col>55</xdr:col>
      <xdr:colOff>50800</xdr:colOff>
      <xdr:row>96</xdr:row>
      <xdr:rowOff>44214</xdr:rowOff>
    </xdr:to>
    <xdr:sp macro="" textlink="">
      <xdr:nvSpPr>
        <xdr:cNvPr id="465" name="フローチャート: 判断 46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/>
      </xdr:nvSpPr>
      <xdr:spPr>
        <a:xfrm>
          <a:off x="10426700" y="164018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97</xdr:row>
      <xdr:rowOff>42393</xdr:rowOff>
    </xdr:from>
    <xdr:to>
      <xdr:col>50</xdr:col>
      <xdr:colOff>114300</xdr:colOff>
      <xdr:row>97</xdr:row>
      <xdr:rowOff>143720</xdr:rowOff>
    </xdr:to>
    <xdr:cxnSp macro="">
      <xdr:nvCxnSpPr>
        <xdr:cNvPr id="466" name="直線コネクタ 465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CxnSpPr/>
      </xdr:nvCxnSpPr>
      <xdr:spPr>
        <a:xfrm>
          <a:off x="8750300" y="16673043"/>
          <a:ext cx="889000" cy="10132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63500</xdr:colOff>
      <xdr:row>95</xdr:row>
      <xdr:rowOff>168948</xdr:rowOff>
    </xdr:from>
    <xdr:to>
      <xdr:col>50</xdr:col>
      <xdr:colOff>165100</xdr:colOff>
      <xdr:row>96</xdr:row>
      <xdr:rowOff>99098</xdr:rowOff>
    </xdr:to>
    <xdr:sp macro="" textlink="">
      <xdr:nvSpPr>
        <xdr:cNvPr id="467" name="フローチャート: 判断 466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/>
      </xdr:nvSpPr>
      <xdr:spPr>
        <a:xfrm>
          <a:off x="9588500" y="164566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94</xdr:row>
      <xdr:rowOff>115625</xdr:rowOff>
    </xdr:from>
    <xdr:ext cx="534377" cy="259045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/>
      </xdr:nvSpPr>
      <xdr:spPr>
        <a:xfrm>
          <a:off x="9372111" y="162319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26,798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50800</xdr:colOff>
      <xdr:row>97</xdr:row>
      <xdr:rowOff>42393</xdr:rowOff>
    </xdr:from>
    <xdr:to>
      <xdr:col>45</xdr:col>
      <xdr:colOff>177800</xdr:colOff>
      <xdr:row>97</xdr:row>
      <xdr:rowOff>131414</xdr:rowOff>
    </xdr:to>
    <xdr:cxnSp macro="">
      <xdr:nvCxnSpPr>
        <xdr:cNvPr id="469" name="直線コネクタ 46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CxnSpPr/>
      </xdr:nvCxnSpPr>
      <xdr:spPr>
        <a:xfrm flipV="1">
          <a:off x="7861300" y="16673043"/>
          <a:ext cx="889000" cy="8902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95</xdr:row>
      <xdr:rowOff>77451</xdr:rowOff>
    </xdr:from>
    <xdr:to>
      <xdr:col>46</xdr:col>
      <xdr:colOff>38100</xdr:colOff>
      <xdr:row>96</xdr:row>
      <xdr:rowOff>7601</xdr:rowOff>
    </xdr:to>
    <xdr:sp macro="" textlink="">
      <xdr:nvSpPr>
        <xdr:cNvPr id="470" name="フローチャート: 判断 46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/>
      </xdr:nvSpPr>
      <xdr:spPr>
        <a:xfrm>
          <a:off x="8699500" y="163652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101111</xdr:colOff>
      <xdr:row>94</xdr:row>
      <xdr:rowOff>24128</xdr:rowOff>
    </xdr:from>
    <xdr:ext cx="534377" cy="259045"/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/>
      </xdr:nvSpPr>
      <xdr:spPr>
        <a:xfrm>
          <a:off x="8483111" y="1614042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31,601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114300</xdr:colOff>
      <xdr:row>97</xdr:row>
      <xdr:rowOff>131414</xdr:rowOff>
    </xdr:from>
    <xdr:to>
      <xdr:col>41</xdr:col>
      <xdr:colOff>50800</xdr:colOff>
      <xdr:row>97</xdr:row>
      <xdr:rowOff>133738</xdr:rowOff>
    </xdr:to>
    <xdr:cxnSp macro="">
      <xdr:nvCxnSpPr>
        <xdr:cNvPr id="472" name="直線コネクタ 47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CxnSpPr/>
      </xdr:nvCxnSpPr>
      <xdr:spPr>
        <a:xfrm flipV="1">
          <a:off x="6972300" y="16762064"/>
          <a:ext cx="889000" cy="232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95</xdr:row>
      <xdr:rowOff>156851</xdr:rowOff>
    </xdr:from>
    <xdr:to>
      <xdr:col>41</xdr:col>
      <xdr:colOff>101600</xdr:colOff>
      <xdr:row>96</xdr:row>
      <xdr:rowOff>87001</xdr:rowOff>
    </xdr:to>
    <xdr:sp macro="" textlink="">
      <xdr:nvSpPr>
        <xdr:cNvPr id="473" name="フローチャート: 判断 472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/>
      </xdr:nvSpPr>
      <xdr:spPr>
        <a:xfrm>
          <a:off x="7810500" y="164446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94</xdr:row>
      <xdr:rowOff>103528</xdr:rowOff>
    </xdr:from>
    <xdr:ext cx="534377" cy="259045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/>
      </xdr:nvSpPr>
      <xdr:spPr>
        <a:xfrm>
          <a:off x="7594111" y="1621982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27,433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96</xdr:row>
      <xdr:rowOff>76079</xdr:rowOff>
    </xdr:from>
    <xdr:to>
      <xdr:col>36</xdr:col>
      <xdr:colOff>165100</xdr:colOff>
      <xdr:row>97</xdr:row>
      <xdr:rowOff>6229</xdr:rowOff>
    </xdr:to>
    <xdr:sp macro="" textlink="">
      <xdr:nvSpPr>
        <xdr:cNvPr id="475" name="フローチャート: 判断 474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/>
      </xdr:nvSpPr>
      <xdr:spPr>
        <a:xfrm>
          <a:off x="6921500" y="1653527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95</xdr:row>
      <xdr:rowOff>22756</xdr:rowOff>
    </xdr:from>
    <xdr:ext cx="534377" cy="259045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/>
      </xdr:nvSpPr>
      <xdr:spPr>
        <a:xfrm>
          <a:off x="6705111" y="1631050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22,673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54</xdr:col>
      <xdr:colOff>0</xdr:colOff>
      <xdr:row>101</xdr:row>
      <xdr:rowOff>80027</xdr:rowOff>
    </xdr:from>
    <xdr:ext cx="762000" cy="259045"/>
    <xdr:sp macro="" textlink="">
      <xdr:nvSpPr>
        <xdr:cNvPr id="477" name="テキスト ボックス 47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/>
      </xdr:nvSpPr>
      <xdr:spPr>
        <a:xfrm>
          <a:off x="102870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101</xdr:row>
      <xdr:rowOff>80027</xdr:rowOff>
    </xdr:from>
    <xdr:ext cx="762000" cy="259045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>
        <a:xfrm>
          <a:off x="9448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101</xdr:row>
      <xdr:rowOff>80027</xdr:rowOff>
    </xdr:from>
    <xdr:ext cx="762000" cy="259045"/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>
        <a:xfrm>
          <a:off x="8559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101</xdr:row>
      <xdr:rowOff>80027</xdr:rowOff>
    </xdr:from>
    <xdr:ext cx="762000" cy="259045"/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>
        <a:xfrm>
          <a:off x="7670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101</xdr:row>
      <xdr:rowOff>80027</xdr:rowOff>
    </xdr:from>
    <xdr:ext cx="762000" cy="259045"/>
    <xdr:sp macro="" textlink="">
      <xdr:nvSpPr>
        <xdr:cNvPr id="481" name="テキスト ボックス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>
        <a:xfrm>
          <a:off x="6781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97</xdr:row>
      <xdr:rowOff>112979</xdr:rowOff>
    </xdr:from>
    <xdr:to>
      <xdr:col>55</xdr:col>
      <xdr:colOff>50800</xdr:colOff>
      <xdr:row>98</xdr:row>
      <xdr:rowOff>43129</xdr:rowOff>
    </xdr:to>
    <xdr:sp macro="" textlink="">
      <xdr:nvSpPr>
        <xdr:cNvPr id="482" name="楕円 48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/>
      </xdr:nvSpPr>
      <xdr:spPr>
        <a:xfrm>
          <a:off x="10426700" y="1674362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50800</xdr:colOff>
      <xdr:row>97</xdr:row>
      <xdr:rowOff>27906</xdr:rowOff>
    </xdr:from>
    <xdr:ext cx="534377" cy="259045"/>
    <xdr:sp macro="" textlink="">
      <xdr:nvSpPr>
        <xdr:cNvPr id="483" name="普通建設事業費 （ うち更新整備　）該当値テキスト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>
        <a:xfrm>
          <a:off x="10528300" y="1665855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11,736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97</xdr:row>
      <xdr:rowOff>92920</xdr:rowOff>
    </xdr:from>
    <xdr:to>
      <xdr:col>50</xdr:col>
      <xdr:colOff>165100</xdr:colOff>
      <xdr:row>98</xdr:row>
      <xdr:rowOff>23070</xdr:rowOff>
    </xdr:to>
    <xdr:sp macro="" textlink="">
      <xdr:nvSpPr>
        <xdr:cNvPr id="484" name="楕円 483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/>
      </xdr:nvSpPr>
      <xdr:spPr>
        <a:xfrm>
          <a:off x="9588500" y="167235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49</xdr:col>
      <xdr:colOff>37611</xdr:colOff>
      <xdr:row>98</xdr:row>
      <xdr:rowOff>14197</xdr:rowOff>
    </xdr:from>
    <xdr:ext cx="534377" cy="259045"/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>
        <a:xfrm>
          <a:off x="9372111" y="1681629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12,789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45</xdr:col>
      <xdr:colOff>127000</xdr:colOff>
      <xdr:row>96</xdr:row>
      <xdr:rowOff>163043</xdr:rowOff>
    </xdr:from>
    <xdr:to>
      <xdr:col>46</xdr:col>
      <xdr:colOff>38100</xdr:colOff>
      <xdr:row>97</xdr:row>
      <xdr:rowOff>93193</xdr:rowOff>
    </xdr:to>
    <xdr:sp macro="" textlink="">
      <xdr:nvSpPr>
        <xdr:cNvPr id="486" name="楕円 485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/>
      </xdr:nvSpPr>
      <xdr:spPr>
        <a:xfrm>
          <a:off x="8699500" y="1662224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44</xdr:col>
      <xdr:colOff>101111</xdr:colOff>
      <xdr:row>97</xdr:row>
      <xdr:rowOff>84320</xdr:rowOff>
    </xdr:from>
    <xdr:ext cx="534377" cy="259045"/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/>
      </xdr:nvSpPr>
      <xdr:spPr>
        <a:xfrm>
          <a:off x="8483111" y="1671497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18,108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0</xdr:colOff>
      <xdr:row>97</xdr:row>
      <xdr:rowOff>80614</xdr:rowOff>
    </xdr:from>
    <xdr:to>
      <xdr:col>41</xdr:col>
      <xdr:colOff>101600</xdr:colOff>
      <xdr:row>98</xdr:row>
      <xdr:rowOff>10764</xdr:rowOff>
    </xdr:to>
    <xdr:sp macro="" textlink="">
      <xdr:nvSpPr>
        <xdr:cNvPr id="488" name="楕円 487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/>
      </xdr:nvSpPr>
      <xdr:spPr>
        <a:xfrm>
          <a:off x="7810500" y="1671126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39</xdr:col>
      <xdr:colOff>164611</xdr:colOff>
      <xdr:row>98</xdr:row>
      <xdr:rowOff>1891</xdr:rowOff>
    </xdr:from>
    <xdr:ext cx="534377" cy="259045"/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>
        <a:xfrm>
          <a:off x="7594111" y="1680399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13,435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63500</xdr:colOff>
      <xdr:row>97</xdr:row>
      <xdr:rowOff>82938</xdr:rowOff>
    </xdr:from>
    <xdr:to>
      <xdr:col>36</xdr:col>
      <xdr:colOff>165100</xdr:colOff>
      <xdr:row>98</xdr:row>
      <xdr:rowOff>13088</xdr:rowOff>
    </xdr:to>
    <xdr:sp macro="" textlink="">
      <xdr:nvSpPr>
        <xdr:cNvPr id="490" name="楕円 489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/>
      </xdr:nvSpPr>
      <xdr:spPr>
        <a:xfrm>
          <a:off x="6921500" y="1671358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35</xdr:col>
      <xdr:colOff>37611</xdr:colOff>
      <xdr:row>98</xdr:row>
      <xdr:rowOff>4215</xdr:rowOff>
    </xdr:from>
    <xdr:ext cx="534377" cy="259045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>
        <a:xfrm>
          <a:off x="6705111" y="1680631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13,313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23</xdr:row>
      <xdr:rowOff>57150</xdr:rowOff>
    </xdr:from>
    <xdr:to>
      <xdr:col>89</xdr:col>
      <xdr:colOff>177800</xdr:colOff>
      <xdr:row>25</xdr:row>
      <xdr:rowOff>31750</xdr:rowOff>
    </xdr:to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/>
      </xdr:nvSpPr>
      <xdr:spPr>
        <a:xfrm>
          <a:off x="12446000" y="4000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災害復旧事業費</a:t>
          </a:r>
        </a:p>
      </xdr:txBody>
    </xdr:sp>
    <xdr:clientData/>
  </xdr:twoCellAnchor>
  <xdr:twoCellAnchor>
    <xdr:from>
      <xdr:col>66</xdr:col>
      <xdr:colOff>0</xdr:colOff>
      <xdr:row>25</xdr:row>
      <xdr:rowOff>57150</xdr:rowOff>
    </xdr:from>
    <xdr:to>
      <xdr:col>74</xdr:col>
      <xdr:colOff>0</xdr:colOff>
      <xdr:row>26</xdr:row>
      <xdr:rowOff>139700</xdr:rowOff>
    </xdr:to>
    <xdr:sp macro="" textlink="">
      <xdr:nvSpPr>
        <xdr:cNvPr id="493" name="正方形/長方形 492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/>
      </xdr:nvSpPr>
      <xdr:spPr>
        <a:xfrm>
          <a:off x="12573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26</xdr:row>
      <xdr:rowOff>88900</xdr:rowOff>
    </xdr:from>
    <xdr:to>
      <xdr:col>74</xdr:col>
      <xdr:colOff>0</xdr:colOff>
      <xdr:row>28</xdr:row>
      <xdr:rowOff>0</xdr:rowOff>
    </xdr:to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/>
      </xdr:nvSpPr>
      <xdr:spPr>
        <a:xfrm>
          <a:off x="12573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25</xdr:row>
      <xdr:rowOff>57150</xdr:rowOff>
    </xdr:from>
    <xdr:to>
      <xdr:col>79</xdr:col>
      <xdr:colOff>63500</xdr:colOff>
      <xdr:row>26</xdr:row>
      <xdr:rowOff>139700</xdr:rowOff>
    </xdr:to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/>
      </xdr:nvSpPr>
      <xdr:spPr>
        <a:xfrm>
          <a:off x="13589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26</xdr:row>
      <xdr:rowOff>88900</xdr:rowOff>
    </xdr:from>
    <xdr:to>
      <xdr:col>79</xdr:col>
      <xdr:colOff>63500</xdr:colOff>
      <xdr:row>28</xdr:row>
      <xdr:rowOff>0</xdr:rowOff>
    </xdr:to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/>
      </xdr:nvSpPr>
      <xdr:spPr>
        <a:xfrm>
          <a:off x="13589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2,155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25</xdr:row>
      <xdr:rowOff>57150</xdr:rowOff>
    </xdr:from>
    <xdr:to>
      <xdr:col>85</xdr:col>
      <xdr:colOff>63500</xdr:colOff>
      <xdr:row>26</xdr:row>
      <xdr:rowOff>139700</xdr:rowOff>
    </xdr:to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/>
      </xdr:nvSpPr>
      <xdr:spPr>
        <a:xfrm>
          <a:off x="14732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26</xdr:row>
      <xdr:rowOff>88900</xdr:rowOff>
    </xdr:from>
    <xdr:to>
      <xdr:col>85</xdr:col>
      <xdr:colOff>63500</xdr:colOff>
      <xdr:row>28</xdr:row>
      <xdr:rowOff>0</xdr:rowOff>
    </xdr:to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/>
      </xdr:nvSpPr>
      <xdr:spPr>
        <a:xfrm>
          <a:off x="14732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28</xdr:row>
      <xdr:rowOff>25400</xdr:rowOff>
    </xdr:from>
    <xdr:to>
      <xdr:col>89</xdr:col>
      <xdr:colOff>177800</xdr:colOff>
      <xdr:row>41</xdr:row>
      <xdr:rowOff>82550</xdr:rowOff>
    </xdr:to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/>
      </xdr:nvSpPr>
      <xdr:spPr>
        <a:xfrm>
          <a:off x="12446000" y="4826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27</xdr:row>
      <xdr:rowOff>6350</xdr:rowOff>
    </xdr:from>
    <xdr:ext cx="349839" cy="225703"/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>
        <a:xfrm>
          <a:off x="12407900" y="4635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41</xdr:row>
      <xdr:rowOff>82550</xdr:rowOff>
    </xdr:from>
    <xdr:to>
      <xdr:col>89</xdr:col>
      <xdr:colOff>177800</xdr:colOff>
      <xdr:row>41</xdr:row>
      <xdr:rowOff>82550</xdr:rowOff>
    </xdr:to>
    <xdr:cxnSp macro="">
      <xdr:nvCxnSpPr>
        <xdr:cNvPr id="501" name="直線コネクタ 500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CxnSpPr/>
      </xdr:nvCxnSpPr>
      <xdr:spPr>
        <a:xfrm>
          <a:off x="12446000" y="7112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39</xdr:row>
      <xdr:rowOff>44450</xdr:rowOff>
    </xdr:from>
    <xdr:to>
      <xdr:col>89</xdr:col>
      <xdr:colOff>177800</xdr:colOff>
      <xdr:row>39</xdr:row>
      <xdr:rowOff>44450</xdr:rowOff>
    </xdr:to>
    <xdr:cxnSp macro="">
      <xdr:nvCxnSpPr>
        <xdr:cNvPr id="502" name="直線コネクタ 50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CxnSpPr/>
      </xdr:nvCxnSpPr>
      <xdr:spPr>
        <a:xfrm>
          <a:off x="12446000" y="6731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5214</xdr:colOff>
      <xdr:row>38</xdr:row>
      <xdr:rowOff>73677</xdr:rowOff>
    </xdr:from>
    <xdr:ext cx="248786" cy="259045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/>
      </xdr:nvSpPr>
      <xdr:spPr>
        <a:xfrm>
          <a:off x="12197214" y="6588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37</xdr:row>
      <xdr:rowOff>6350</xdr:rowOff>
    </xdr:from>
    <xdr:to>
      <xdr:col>89</xdr:col>
      <xdr:colOff>177800</xdr:colOff>
      <xdr:row>37</xdr:row>
      <xdr:rowOff>6350</xdr:rowOff>
    </xdr:to>
    <xdr:cxnSp macro="">
      <xdr:nvCxnSpPr>
        <xdr:cNvPr id="504" name="直線コネクタ 503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CxnSpPr/>
      </xdr:nvCxnSpPr>
      <xdr:spPr>
        <a:xfrm>
          <a:off x="12446000" y="63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36</xdr:row>
      <xdr:rowOff>35577</xdr:rowOff>
    </xdr:from>
    <xdr:ext cx="467179" cy="259045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/>
      </xdr:nvSpPr>
      <xdr:spPr>
        <a:xfrm>
          <a:off x="11978821" y="62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34</xdr:row>
      <xdr:rowOff>139700</xdr:rowOff>
    </xdr:from>
    <xdr:to>
      <xdr:col>89</xdr:col>
      <xdr:colOff>177800</xdr:colOff>
      <xdr:row>34</xdr:row>
      <xdr:rowOff>139700</xdr:rowOff>
    </xdr:to>
    <xdr:cxnSp macro="">
      <xdr:nvCxnSpPr>
        <xdr:cNvPr id="506" name="直線コネクタ 505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CxnSpPr/>
      </xdr:nvCxnSpPr>
      <xdr:spPr>
        <a:xfrm>
          <a:off x="12446000" y="59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33</xdr:row>
      <xdr:rowOff>168927</xdr:rowOff>
    </xdr:from>
    <xdr:ext cx="531299" cy="259045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/>
      </xdr:nvSpPr>
      <xdr:spPr>
        <a:xfrm>
          <a:off x="11914701" y="5826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32</xdr:row>
      <xdr:rowOff>101600</xdr:rowOff>
    </xdr:from>
    <xdr:to>
      <xdr:col>89</xdr:col>
      <xdr:colOff>177800</xdr:colOff>
      <xdr:row>32</xdr:row>
      <xdr:rowOff>101600</xdr:rowOff>
    </xdr:to>
    <xdr:cxnSp macro="">
      <xdr:nvCxnSpPr>
        <xdr:cNvPr id="508" name="直線コネクタ 507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CxnSpPr/>
      </xdr:nvCxnSpPr>
      <xdr:spPr>
        <a:xfrm>
          <a:off x="12446000" y="55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31</xdr:row>
      <xdr:rowOff>130827</xdr:rowOff>
    </xdr:from>
    <xdr:ext cx="531299" cy="259045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/>
      </xdr:nvSpPr>
      <xdr:spPr>
        <a:xfrm>
          <a:off x="11914701" y="544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30</xdr:row>
      <xdr:rowOff>63500</xdr:rowOff>
    </xdr:from>
    <xdr:to>
      <xdr:col>89</xdr:col>
      <xdr:colOff>177800</xdr:colOff>
      <xdr:row>30</xdr:row>
      <xdr:rowOff>63500</xdr:rowOff>
    </xdr:to>
    <xdr:cxnSp macro="">
      <xdr:nvCxnSpPr>
        <xdr:cNvPr id="510" name="直線コネクタ 509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CxnSpPr/>
      </xdr:nvCxnSpPr>
      <xdr:spPr>
        <a:xfrm>
          <a:off x="12446000" y="52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29</xdr:row>
      <xdr:rowOff>92727</xdr:rowOff>
    </xdr:from>
    <xdr:ext cx="531299" cy="259045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/>
      </xdr:nvSpPr>
      <xdr:spPr>
        <a:xfrm>
          <a:off x="11914701" y="506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28</xdr:row>
      <xdr:rowOff>25400</xdr:rowOff>
    </xdr:from>
    <xdr:to>
      <xdr:col>89</xdr:col>
      <xdr:colOff>177800</xdr:colOff>
      <xdr:row>28</xdr:row>
      <xdr:rowOff>25400</xdr:rowOff>
    </xdr:to>
    <xdr:cxnSp macro="">
      <xdr:nvCxnSpPr>
        <xdr:cNvPr id="512" name="直線コネクタ 51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CxnSpPr/>
      </xdr:nvCxnSpPr>
      <xdr:spPr>
        <a:xfrm>
          <a:off x="12446000" y="48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27</xdr:row>
      <xdr:rowOff>54627</xdr:rowOff>
    </xdr:from>
    <xdr:ext cx="531299" cy="259045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/>
      </xdr:nvSpPr>
      <xdr:spPr>
        <a:xfrm>
          <a:off x="11914701" y="4683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28</xdr:row>
      <xdr:rowOff>25400</xdr:rowOff>
    </xdr:from>
    <xdr:to>
      <xdr:col>89</xdr:col>
      <xdr:colOff>177800</xdr:colOff>
      <xdr:row>41</xdr:row>
      <xdr:rowOff>82550</xdr:rowOff>
    </xdr:to>
    <xdr:sp macro="" textlink="">
      <xdr:nvSpPr>
        <xdr:cNvPr id="514" name="災害復旧事業費グラフ枠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/>
      </xdr:nvSpPr>
      <xdr:spPr>
        <a:xfrm>
          <a:off x="12446000" y="4826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125095</xdr:colOff>
      <xdr:row>30</xdr:row>
      <xdr:rowOff>76378</xdr:rowOff>
    </xdr:from>
    <xdr:to>
      <xdr:col>85</xdr:col>
      <xdr:colOff>126364</xdr:colOff>
      <xdr:row>39</xdr:row>
      <xdr:rowOff>44450</xdr:rowOff>
    </xdr:to>
    <xdr:cxnSp macro="">
      <xdr:nvCxnSpPr>
        <xdr:cNvPr id="515" name="直線コネクタ 51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CxnSpPr/>
      </xdr:nvCxnSpPr>
      <xdr:spPr>
        <a:xfrm flipV="1">
          <a:off x="16317595" y="5219878"/>
          <a:ext cx="1269" cy="151112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39</xdr:row>
      <xdr:rowOff>48277</xdr:rowOff>
    </xdr:from>
    <xdr:ext cx="249299" cy="259045"/>
    <xdr:sp macro="" textlink="">
      <xdr:nvSpPr>
        <xdr:cNvPr id="516" name="災害復旧事業費最小値テキスト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/>
      </xdr:nvSpPr>
      <xdr:spPr>
        <a:xfrm>
          <a:off x="16370300" y="67348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39</xdr:row>
      <xdr:rowOff>44450</xdr:rowOff>
    </xdr:from>
    <xdr:to>
      <xdr:col>86</xdr:col>
      <xdr:colOff>25400</xdr:colOff>
      <xdr:row>39</xdr:row>
      <xdr:rowOff>44450</xdr:rowOff>
    </xdr:to>
    <xdr:cxnSp macro="">
      <xdr:nvCxnSpPr>
        <xdr:cNvPr id="517" name="直線コネクタ 516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CxnSpPr/>
      </xdr:nvCxnSpPr>
      <xdr:spPr>
        <a:xfrm>
          <a:off x="16230600" y="6731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29</xdr:row>
      <xdr:rowOff>23055</xdr:rowOff>
    </xdr:from>
    <xdr:ext cx="534377" cy="259045"/>
    <xdr:sp macro="" textlink="">
      <xdr:nvSpPr>
        <xdr:cNvPr id="518" name="災害復旧事業費最大値テキスト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/>
      </xdr:nvSpPr>
      <xdr:spPr>
        <a:xfrm>
          <a:off x="16370300" y="499510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19,831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30</xdr:row>
      <xdr:rowOff>76378</xdr:rowOff>
    </xdr:from>
    <xdr:to>
      <xdr:col>86</xdr:col>
      <xdr:colOff>25400</xdr:colOff>
      <xdr:row>30</xdr:row>
      <xdr:rowOff>76378</xdr:rowOff>
    </xdr:to>
    <xdr:cxnSp macro="">
      <xdr:nvCxnSpPr>
        <xdr:cNvPr id="519" name="直線コネクタ 51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CxnSpPr/>
      </xdr:nvCxnSpPr>
      <xdr:spPr>
        <a:xfrm>
          <a:off x="16230600" y="521987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50800</xdr:colOff>
      <xdr:row>39</xdr:row>
      <xdr:rowOff>6731</xdr:rowOff>
    </xdr:from>
    <xdr:to>
      <xdr:col>85</xdr:col>
      <xdr:colOff>127000</xdr:colOff>
      <xdr:row>39</xdr:row>
      <xdr:rowOff>10770</xdr:rowOff>
    </xdr:to>
    <xdr:cxnSp macro="">
      <xdr:nvCxnSpPr>
        <xdr:cNvPr id="520" name="直線コネクタ 519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CxnSpPr/>
      </xdr:nvCxnSpPr>
      <xdr:spPr>
        <a:xfrm flipV="1">
          <a:off x="15481300" y="6693281"/>
          <a:ext cx="838200" cy="403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37</xdr:row>
      <xdr:rowOff>59275</xdr:rowOff>
    </xdr:from>
    <xdr:ext cx="469744" cy="259045"/>
    <xdr:sp macro="" textlink="">
      <xdr:nvSpPr>
        <xdr:cNvPr id="521" name="災害復旧事業費平均値テキスト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/>
      </xdr:nvSpPr>
      <xdr:spPr>
        <a:xfrm>
          <a:off x="16370300" y="6402925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1,689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38</xdr:row>
      <xdr:rowOff>36399</xdr:rowOff>
    </xdr:from>
    <xdr:to>
      <xdr:col>85</xdr:col>
      <xdr:colOff>177800</xdr:colOff>
      <xdr:row>38</xdr:row>
      <xdr:rowOff>137999</xdr:rowOff>
    </xdr:to>
    <xdr:sp macro="" textlink="">
      <xdr:nvSpPr>
        <xdr:cNvPr id="522" name="フローチャート: 判断 521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/>
      </xdr:nvSpPr>
      <xdr:spPr>
        <a:xfrm>
          <a:off x="16268700" y="655149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39</xdr:row>
      <xdr:rowOff>10770</xdr:rowOff>
    </xdr:from>
    <xdr:to>
      <xdr:col>81</xdr:col>
      <xdr:colOff>50800</xdr:colOff>
      <xdr:row>39</xdr:row>
      <xdr:rowOff>17932</xdr:rowOff>
    </xdr:to>
    <xdr:cxnSp macro="">
      <xdr:nvCxnSpPr>
        <xdr:cNvPr id="523" name="直線コネクタ 522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CxnSpPr/>
      </xdr:nvCxnSpPr>
      <xdr:spPr>
        <a:xfrm flipV="1">
          <a:off x="14592300" y="6697320"/>
          <a:ext cx="889000" cy="716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38</xdr:row>
      <xdr:rowOff>110617</xdr:rowOff>
    </xdr:from>
    <xdr:to>
      <xdr:col>81</xdr:col>
      <xdr:colOff>101600</xdr:colOff>
      <xdr:row>39</xdr:row>
      <xdr:rowOff>40767</xdr:rowOff>
    </xdr:to>
    <xdr:sp macro="" textlink="">
      <xdr:nvSpPr>
        <xdr:cNvPr id="524" name="フローチャート: 判断 523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/>
      </xdr:nvSpPr>
      <xdr:spPr>
        <a:xfrm>
          <a:off x="15430500" y="662571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80</xdr:col>
      <xdr:colOff>52017</xdr:colOff>
      <xdr:row>37</xdr:row>
      <xdr:rowOff>57294</xdr:rowOff>
    </xdr:from>
    <xdr:ext cx="378565" cy="259045"/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/>
      </xdr:nvSpPr>
      <xdr:spPr>
        <a:xfrm>
          <a:off x="15292017" y="6400944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177800</xdr:colOff>
      <xdr:row>39</xdr:row>
      <xdr:rowOff>17932</xdr:rowOff>
    </xdr:from>
    <xdr:to>
      <xdr:col>76</xdr:col>
      <xdr:colOff>114300</xdr:colOff>
      <xdr:row>39</xdr:row>
      <xdr:rowOff>44450</xdr:rowOff>
    </xdr:to>
    <xdr:cxnSp macro="">
      <xdr:nvCxnSpPr>
        <xdr:cNvPr id="526" name="直線コネクタ 525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CxnSpPr/>
      </xdr:nvCxnSpPr>
      <xdr:spPr>
        <a:xfrm flipV="1">
          <a:off x="13703300" y="6704482"/>
          <a:ext cx="889000" cy="2651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38</xdr:row>
      <xdr:rowOff>30607</xdr:rowOff>
    </xdr:from>
    <xdr:to>
      <xdr:col>76</xdr:col>
      <xdr:colOff>165100</xdr:colOff>
      <xdr:row>38</xdr:row>
      <xdr:rowOff>132207</xdr:rowOff>
    </xdr:to>
    <xdr:sp macro="" textlink="">
      <xdr:nvSpPr>
        <xdr:cNvPr id="527" name="フローチャート: 判断 526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/>
      </xdr:nvSpPr>
      <xdr:spPr>
        <a:xfrm>
          <a:off x="14541500" y="654570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69928</xdr:colOff>
      <xdr:row>36</xdr:row>
      <xdr:rowOff>148734</xdr:rowOff>
    </xdr:from>
    <xdr:ext cx="469744" cy="259045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/>
      </xdr:nvSpPr>
      <xdr:spPr>
        <a:xfrm>
          <a:off x="14357428" y="632093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1,765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50800</xdr:colOff>
      <xdr:row>39</xdr:row>
      <xdr:rowOff>16028</xdr:rowOff>
    </xdr:from>
    <xdr:to>
      <xdr:col>71</xdr:col>
      <xdr:colOff>177800</xdr:colOff>
      <xdr:row>39</xdr:row>
      <xdr:rowOff>44450</xdr:rowOff>
    </xdr:to>
    <xdr:cxnSp macro="">
      <xdr:nvCxnSpPr>
        <xdr:cNvPr id="529" name="直線コネクタ 52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CxnSpPr/>
      </xdr:nvCxnSpPr>
      <xdr:spPr>
        <a:xfrm>
          <a:off x="12814300" y="6702578"/>
          <a:ext cx="889000" cy="2842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36</xdr:row>
      <xdr:rowOff>1956</xdr:rowOff>
    </xdr:from>
    <xdr:to>
      <xdr:col>72</xdr:col>
      <xdr:colOff>38100</xdr:colOff>
      <xdr:row>36</xdr:row>
      <xdr:rowOff>103556</xdr:rowOff>
    </xdr:to>
    <xdr:sp macro="" textlink="">
      <xdr:nvSpPr>
        <xdr:cNvPr id="530" name="フローチャート: 判断 529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/>
      </xdr:nvSpPr>
      <xdr:spPr>
        <a:xfrm>
          <a:off x="13652500" y="617415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70</xdr:col>
      <xdr:colOff>133428</xdr:colOff>
      <xdr:row>34</xdr:row>
      <xdr:rowOff>120083</xdr:rowOff>
    </xdr:from>
    <xdr:ext cx="469744" cy="259045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/>
      </xdr:nvSpPr>
      <xdr:spPr>
        <a:xfrm>
          <a:off x="13468428" y="594938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6,641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38</xdr:row>
      <xdr:rowOff>66345</xdr:rowOff>
    </xdr:from>
    <xdr:to>
      <xdr:col>67</xdr:col>
      <xdr:colOff>101600</xdr:colOff>
      <xdr:row>38</xdr:row>
      <xdr:rowOff>167945</xdr:rowOff>
    </xdr:to>
    <xdr:sp macro="" textlink="">
      <xdr:nvSpPr>
        <xdr:cNvPr id="532" name="フローチャート: 判断 531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/>
      </xdr:nvSpPr>
      <xdr:spPr>
        <a:xfrm>
          <a:off x="12763500" y="658144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66</xdr:col>
      <xdr:colOff>6428</xdr:colOff>
      <xdr:row>37</xdr:row>
      <xdr:rowOff>13022</xdr:rowOff>
    </xdr:from>
    <xdr:ext cx="469744" cy="259045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>
        <a:xfrm>
          <a:off x="12579428" y="635667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1,296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84</xdr:col>
      <xdr:colOff>127000</xdr:colOff>
      <xdr:row>41</xdr:row>
      <xdr:rowOff>80027</xdr:rowOff>
    </xdr:from>
    <xdr:ext cx="762000" cy="259045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>
        <a:xfrm>
          <a:off x="161290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41</xdr:row>
      <xdr:rowOff>80027</xdr:rowOff>
    </xdr:from>
    <xdr:ext cx="762000" cy="259045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/>
      </xdr:nvSpPr>
      <xdr:spPr>
        <a:xfrm>
          <a:off x="15290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41</xdr:row>
      <xdr:rowOff>80027</xdr:rowOff>
    </xdr:from>
    <xdr:ext cx="762000" cy="259045"/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/>
      </xdr:nvSpPr>
      <xdr:spPr>
        <a:xfrm>
          <a:off x="14401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41</xdr:row>
      <xdr:rowOff>80027</xdr:rowOff>
    </xdr:from>
    <xdr:ext cx="762000" cy="259045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/>
      </xdr:nvSpPr>
      <xdr:spPr>
        <a:xfrm>
          <a:off x="13512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41</xdr:row>
      <xdr:rowOff>80027</xdr:rowOff>
    </xdr:from>
    <xdr:ext cx="762000" cy="259045"/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/>
      </xdr:nvSpPr>
      <xdr:spPr>
        <a:xfrm>
          <a:off x="12623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38</xdr:row>
      <xdr:rowOff>127381</xdr:rowOff>
    </xdr:from>
    <xdr:to>
      <xdr:col>85</xdr:col>
      <xdr:colOff>177800</xdr:colOff>
      <xdr:row>39</xdr:row>
      <xdr:rowOff>57531</xdr:rowOff>
    </xdr:to>
    <xdr:sp macro="" textlink="">
      <xdr:nvSpPr>
        <xdr:cNvPr id="539" name="楕円 53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/>
      </xdr:nvSpPr>
      <xdr:spPr>
        <a:xfrm>
          <a:off x="16268700" y="664248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177800</xdr:colOff>
      <xdr:row>38</xdr:row>
      <xdr:rowOff>42308</xdr:rowOff>
    </xdr:from>
    <xdr:ext cx="378565" cy="259045"/>
    <xdr:sp macro="" textlink="">
      <xdr:nvSpPr>
        <xdr:cNvPr id="540" name="災害復旧事業費該当値テキスト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16370300" y="6557408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38</xdr:row>
      <xdr:rowOff>131420</xdr:rowOff>
    </xdr:from>
    <xdr:to>
      <xdr:col>81</xdr:col>
      <xdr:colOff>101600</xdr:colOff>
      <xdr:row>39</xdr:row>
      <xdr:rowOff>61570</xdr:rowOff>
    </xdr:to>
    <xdr:sp macro="" textlink="">
      <xdr:nvSpPr>
        <xdr:cNvPr id="541" name="楕円 540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/>
      </xdr:nvSpPr>
      <xdr:spPr>
        <a:xfrm>
          <a:off x="15430500" y="66465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80</xdr:col>
      <xdr:colOff>52017</xdr:colOff>
      <xdr:row>39</xdr:row>
      <xdr:rowOff>52697</xdr:rowOff>
    </xdr:from>
    <xdr:ext cx="378565" cy="259045"/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/>
      </xdr:nvSpPr>
      <xdr:spPr>
        <a:xfrm>
          <a:off x="15292017" y="6739247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76</xdr:col>
      <xdr:colOff>63500</xdr:colOff>
      <xdr:row>38</xdr:row>
      <xdr:rowOff>138582</xdr:rowOff>
    </xdr:from>
    <xdr:to>
      <xdr:col>76</xdr:col>
      <xdr:colOff>165100</xdr:colOff>
      <xdr:row>39</xdr:row>
      <xdr:rowOff>68732</xdr:rowOff>
    </xdr:to>
    <xdr:sp macro="" textlink="">
      <xdr:nvSpPr>
        <xdr:cNvPr id="543" name="楕円 542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/>
      </xdr:nvSpPr>
      <xdr:spPr>
        <a:xfrm>
          <a:off x="14541500" y="665368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115517</xdr:colOff>
      <xdr:row>39</xdr:row>
      <xdr:rowOff>59859</xdr:rowOff>
    </xdr:from>
    <xdr:ext cx="378565" cy="259045"/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/>
      </xdr:nvSpPr>
      <xdr:spPr>
        <a:xfrm>
          <a:off x="14403017" y="6746409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127000</xdr:colOff>
      <xdr:row>38</xdr:row>
      <xdr:rowOff>165100</xdr:rowOff>
    </xdr:from>
    <xdr:to>
      <xdr:col>72</xdr:col>
      <xdr:colOff>38100</xdr:colOff>
      <xdr:row>39</xdr:row>
      <xdr:rowOff>95250</xdr:rowOff>
    </xdr:to>
    <xdr:sp macro="" textlink="">
      <xdr:nvSpPr>
        <xdr:cNvPr id="545" name="楕円 544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/>
      </xdr:nvSpPr>
      <xdr:spPr>
        <a:xfrm>
          <a:off x="13652500" y="6680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71</xdr:col>
      <xdr:colOff>53150</xdr:colOff>
      <xdr:row>39</xdr:row>
      <xdr:rowOff>86377</xdr:rowOff>
    </xdr:from>
    <xdr:ext cx="249299" cy="259045"/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/>
      </xdr:nvSpPr>
      <xdr:spPr>
        <a:xfrm>
          <a:off x="13578650" y="6772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38</xdr:row>
      <xdr:rowOff>136678</xdr:rowOff>
    </xdr:from>
    <xdr:to>
      <xdr:col>67</xdr:col>
      <xdr:colOff>101600</xdr:colOff>
      <xdr:row>39</xdr:row>
      <xdr:rowOff>66828</xdr:rowOff>
    </xdr:to>
    <xdr:sp macro="" textlink="">
      <xdr:nvSpPr>
        <xdr:cNvPr id="547" name="楕円 54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/>
      </xdr:nvSpPr>
      <xdr:spPr>
        <a:xfrm>
          <a:off x="12763500" y="665177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66</xdr:col>
      <xdr:colOff>52017</xdr:colOff>
      <xdr:row>39</xdr:row>
      <xdr:rowOff>57955</xdr:rowOff>
    </xdr:from>
    <xdr:ext cx="378565" cy="259045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/>
      </xdr:nvSpPr>
      <xdr:spPr>
        <a:xfrm>
          <a:off x="12625017" y="6744505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43</xdr:row>
      <xdr:rowOff>57150</xdr:rowOff>
    </xdr:from>
    <xdr:to>
      <xdr:col>89</xdr:col>
      <xdr:colOff>177800</xdr:colOff>
      <xdr:row>45</xdr:row>
      <xdr:rowOff>31750</xdr:rowOff>
    </xdr:to>
    <xdr:sp macro="" textlink="">
      <xdr:nvSpPr>
        <xdr:cNvPr id="549" name="正方形/長方形 54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/>
      </xdr:nvSpPr>
      <xdr:spPr>
        <a:xfrm>
          <a:off x="12446000" y="7429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失業対策事業費</a:t>
          </a:r>
        </a:p>
      </xdr:txBody>
    </xdr:sp>
    <xdr:clientData/>
  </xdr:twoCellAnchor>
  <xdr:twoCellAnchor>
    <xdr:from>
      <xdr:col>66</xdr:col>
      <xdr:colOff>0</xdr:colOff>
      <xdr:row>45</xdr:row>
      <xdr:rowOff>57150</xdr:rowOff>
    </xdr:from>
    <xdr:to>
      <xdr:col>74</xdr:col>
      <xdr:colOff>0</xdr:colOff>
      <xdr:row>46</xdr:row>
      <xdr:rowOff>139700</xdr:rowOff>
    </xdr:to>
    <xdr:sp macro="" textlink="">
      <xdr:nvSpPr>
        <xdr:cNvPr id="550" name="正方形/長方形 549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/>
      </xdr:nvSpPr>
      <xdr:spPr>
        <a:xfrm>
          <a:off x="12573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46</xdr:row>
      <xdr:rowOff>88900</xdr:rowOff>
    </xdr:from>
    <xdr:to>
      <xdr:col>74</xdr:col>
      <xdr:colOff>0</xdr:colOff>
      <xdr:row>48</xdr:row>
      <xdr:rowOff>0</xdr:rowOff>
    </xdr:to>
    <xdr:sp macro="" textlink="">
      <xdr:nvSpPr>
        <xdr:cNvPr id="551" name="正方形/長方形 550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/>
      </xdr:nvSpPr>
      <xdr:spPr>
        <a:xfrm>
          <a:off x="12573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45</xdr:row>
      <xdr:rowOff>57150</xdr:rowOff>
    </xdr:from>
    <xdr:to>
      <xdr:col>79</xdr:col>
      <xdr:colOff>63500</xdr:colOff>
      <xdr:row>46</xdr:row>
      <xdr:rowOff>139700</xdr:rowOff>
    </xdr:to>
    <xdr:sp macro="" textlink="">
      <xdr:nvSpPr>
        <xdr:cNvPr id="552" name="正方形/長方形 551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/>
      </xdr:nvSpPr>
      <xdr:spPr>
        <a:xfrm>
          <a:off x="13589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46</xdr:row>
      <xdr:rowOff>88900</xdr:rowOff>
    </xdr:from>
    <xdr:to>
      <xdr:col>79</xdr:col>
      <xdr:colOff>63500</xdr:colOff>
      <xdr:row>48</xdr:row>
      <xdr:rowOff>0</xdr:rowOff>
    </xdr:to>
    <xdr:sp macro="" textlink="">
      <xdr:nvSpPr>
        <xdr:cNvPr id="553" name="正方形/長方形 552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/>
      </xdr:nvSpPr>
      <xdr:spPr>
        <a:xfrm>
          <a:off x="13589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45</xdr:row>
      <xdr:rowOff>57150</xdr:rowOff>
    </xdr:from>
    <xdr:to>
      <xdr:col>85</xdr:col>
      <xdr:colOff>63500</xdr:colOff>
      <xdr:row>46</xdr:row>
      <xdr:rowOff>139700</xdr:rowOff>
    </xdr:to>
    <xdr:sp macro="" textlink="">
      <xdr:nvSpPr>
        <xdr:cNvPr id="554" name="正方形/長方形 553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/>
      </xdr:nvSpPr>
      <xdr:spPr>
        <a:xfrm>
          <a:off x="14732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46</xdr:row>
      <xdr:rowOff>88900</xdr:rowOff>
    </xdr:from>
    <xdr:to>
      <xdr:col>85</xdr:col>
      <xdr:colOff>63500</xdr:colOff>
      <xdr:row>48</xdr:row>
      <xdr:rowOff>0</xdr:rowOff>
    </xdr:to>
    <xdr:sp macro="" textlink="">
      <xdr:nvSpPr>
        <xdr:cNvPr id="555" name="正方形/長方形 55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/>
      </xdr:nvSpPr>
      <xdr:spPr>
        <a:xfrm>
          <a:off x="14732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48</xdr:row>
      <xdr:rowOff>25400</xdr:rowOff>
    </xdr:from>
    <xdr:to>
      <xdr:col>89</xdr:col>
      <xdr:colOff>177800</xdr:colOff>
      <xdr:row>61</xdr:row>
      <xdr:rowOff>82550</xdr:rowOff>
    </xdr:to>
    <xdr:sp macro="" textlink="">
      <xdr:nvSpPr>
        <xdr:cNvPr id="556" name="正方形/長方形 555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/>
      </xdr:nvSpPr>
      <xdr:spPr>
        <a:xfrm>
          <a:off x="12446000" y="8255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47</xdr:row>
      <xdr:rowOff>6350</xdr:rowOff>
    </xdr:from>
    <xdr:ext cx="349839" cy="225703"/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/>
      </xdr:nvSpPr>
      <xdr:spPr>
        <a:xfrm>
          <a:off x="12407900" y="8064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61</xdr:row>
      <xdr:rowOff>82550</xdr:rowOff>
    </xdr:from>
    <xdr:to>
      <xdr:col>89</xdr:col>
      <xdr:colOff>177800</xdr:colOff>
      <xdr:row>61</xdr:row>
      <xdr:rowOff>82550</xdr:rowOff>
    </xdr:to>
    <xdr:cxnSp macro="">
      <xdr:nvCxnSpPr>
        <xdr:cNvPr id="558" name="直線コネクタ 557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CxnSpPr/>
      </xdr:nvCxnSpPr>
      <xdr:spPr>
        <a:xfrm>
          <a:off x="12446000" y="10541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54</xdr:row>
      <xdr:rowOff>139700</xdr:rowOff>
    </xdr:from>
    <xdr:to>
      <xdr:col>89</xdr:col>
      <xdr:colOff>177800</xdr:colOff>
      <xdr:row>54</xdr:row>
      <xdr:rowOff>139700</xdr:rowOff>
    </xdr:to>
    <xdr:cxnSp macro="">
      <xdr:nvCxnSpPr>
        <xdr:cNvPr id="559" name="直線コネクタ 5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CxnSpPr/>
      </xdr:nvCxnSpPr>
      <xdr:spPr>
        <a:xfrm>
          <a:off x="12446000" y="939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5214</xdr:colOff>
      <xdr:row>53</xdr:row>
      <xdr:rowOff>168927</xdr:rowOff>
    </xdr:from>
    <xdr:ext cx="248786" cy="259045"/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/>
      </xdr:nvSpPr>
      <xdr:spPr>
        <a:xfrm>
          <a:off x="12197214" y="9255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48</xdr:row>
      <xdr:rowOff>25400</xdr:rowOff>
    </xdr:from>
    <xdr:to>
      <xdr:col>89</xdr:col>
      <xdr:colOff>177800</xdr:colOff>
      <xdr:row>48</xdr:row>
      <xdr:rowOff>25400</xdr:rowOff>
    </xdr:to>
    <xdr:cxnSp macro="">
      <xdr:nvCxnSpPr>
        <xdr:cNvPr id="561" name="直線コネクタ 560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CxnSpPr/>
      </xdr:nvCxnSpPr>
      <xdr:spPr>
        <a:xfrm>
          <a:off x="12446000" y="825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5214</xdr:colOff>
      <xdr:row>47</xdr:row>
      <xdr:rowOff>54627</xdr:rowOff>
    </xdr:from>
    <xdr:ext cx="248786" cy="259045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/>
      </xdr:nvSpPr>
      <xdr:spPr>
        <a:xfrm>
          <a:off x="12197214" y="8112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48</xdr:row>
      <xdr:rowOff>25400</xdr:rowOff>
    </xdr:from>
    <xdr:to>
      <xdr:col>89</xdr:col>
      <xdr:colOff>177800</xdr:colOff>
      <xdr:row>61</xdr:row>
      <xdr:rowOff>82550</xdr:rowOff>
    </xdr:to>
    <xdr:sp macro="" textlink="">
      <xdr:nvSpPr>
        <xdr:cNvPr id="563" name="失業対策事業費グラフ枠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/>
      </xdr:nvSpPr>
      <xdr:spPr>
        <a:xfrm>
          <a:off x="12446000" y="8255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125095</xdr:colOff>
      <xdr:row>54</xdr:row>
      <xdr:rowOff>139700</xdr:rowOff>
    </xdr:from>
    <xdr:to>
      <xdr:col>85</xdr:col>
      <xdr:colOff>126364</xdr:colOff>
      <xdr:row>54</xdr:row>
      <xdr:rowOff>139700</xdr:rowOff>
    </xdr:to>
    <xdr:cxnSp macro="">
      <xdr:nvCxnSpPr>
        <xdr:cNvPr id="564" name="直線コネクタ 563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CxnSpPr/>
      </xdr:nvCxnSpPr>
      <xdr:spPr>
        <a:xfrm>
          <a:off x="16317595" y="9398000"/>
          <a:ext cx="1269" cy="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55</xdr:row>
      <xdr:rowOff>10177</xdr:rowOff>
    </xdr:from>
    <xdr:ext cx="249299" cy="259045"/>
    <xdr:sp macro="" textlink="">
      <xdr:nvSpPr>
        <xdr:cNvPr id="565" name="失業対策事業費最小値テキスト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/>
      </xdr:nvSpPr>
      <xdr:spPr>
        <a:xfrm>
          <a:off x="16370300" y="9439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54</xdr:row>
      <xdr:rowOff>139700</xdr:rowOff>
    </xdr:from>
    <xdr:to>
      <xdr:col>86</xdr:col>
      <xdr:colOff>25400</xdr:colOff>
      <xdr:row>54</xdr:row>
      <xdr:rowOff>139700</xdr:rowOff>
    </xdr:to>
    <xdr:cxnSp macro="">
      <xdr:nvCxnSpPr>
        <xdr:cNvPr id="566" name="直線コネクタ 565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CxnSpPr/>
      </xdr:nvCxnSpPr>
      <xdr:spPr>
        <a:xfrm>
          <a:off x="16230600" y="9398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53</xdr:row>
      <xdr:rowOff>10177</xdr:rowOff>
    </xdr:from>
    <xdr:ext cx="249299" cy="259045"/>
    <xdr:sp macro="" textlink="">
      <xdr:nvSpPr>
        <xdr:cNvPr id="567" name="失業対策事業費最大値テキスト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/>
      </xdr:nvSpPr>
      <xdr:spPr>
        <a:xfrm>
          <a:off x="16370300" y="90970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54</xdr:row>
      <xdr:rowOff>139700</xdr:rowOff>
    </xdr:from>
    <xdr:to>
      <xdr:col>86</xdr:col>
      <xdr:colOff>25400</xdr:colOff>
      <xdr:row>54</xdr:row>
      <xdr:rowOff>139700</xdr:rowOff>
    </xdr:to>
    <xdr:cxnSp macro="">
      <xdr:nvCxnSpPr>
        <xdr:cNvPr id="568" name="直線コネクタ 567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CxnSpPr/>
      </xdr:nvCxnSpPr>
      <xdr:spPr>
        <a:xfrm>
          <a:off x="16230600" y="9398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50800</xdr:colOff>
      <xdr:row>54</xdr:row>
      <xdr:rowOff>139700</xdr:rowOff>
    </xdr:from>
    <xdr:to>
      <xdr:col>85</xdr:col>
      <xdr:colOff>127000</xdr:colOff>
      <xdr:row>54</xdr:row>
      <xdr:rowOff>139700</xdr:rowOff>
    </xdr:to>
    <xdr:cxnSp macro="">
      <xdr:nvCxnSpPr>
        <xdr:cNvPr id="569" name="直線コネクタ 56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CxnSpPr/>
      </xdr:nvCxnSpPr>
      <xdr:spPr>
        <a:xfrm>
          <a:off x="15481300" y="9398000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54</xdr:row>
      <xdr:rowOff>67327</xdr:rowOff>
    </xdr:from>
    <xdr:ext cx="249299" cy="259045"/>
    <xdr:sp macro="" textlink="">
      <xdr:nvSpPr>
        <xdr:cNvPr id="570" name="失業対策事業費平均値テキスト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/>
      </xdr:nvSpPr>
      <xdr:spPr>
        <a:xfrm>
          <a:off x="16370300" y="9325627"/>
          <a:ext cx="249299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54</xdr:row>
      <xdr:rowOff>88900</xdr:rowOff>
    </xdr:from>
    <xdr:to>
      <xdr:col>85</xdr:col>
      <xdr:colOff>177800</xdr:colOff>
      <xdr:row>55</xdr:row>
      <xdr:rowOff>19050</xdr:rowOff>
    </xdr:to>
    <xdr:sp macro="" textlink="">
      <xdr:nvSpPr>
        <xdr:cNvPr id="571" name="フローチャート: 判断 570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/>
      </xdr:nvSpPr>
      <xdr:spPr>
        <a:xfrm>
          <a:off x="16268700" y="9347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54</xdr:row>
      <xdr:rowOff>139700</xdr:rowOff>
    </xdr:from>
    <xdr:to>
      <xdr:col>81</xdr:col>
      <xdr:colOff>50800</xdr:colOff>
      <xdr:row>54</xdr:row>
      <xdr:rowOff>139700</xdr:rowOff>
    </xdr:to>
    <xdr:cxnSp macro="">
      <xdr:nvCxnSpPr>
        <xdr:cNvPr id="572" name="直線コネクタ 571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CxnSpPr/>
      </xdr:nvCxnSpPr>
      <xdr:spPr>
        <a:xfrm>
          <a:off x="14592300" y="93980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54</xdr:row>
      <xdr:rowOff>88900</xdr:rowOff>
    </xdr:from>
    <xdr:to>
      <xdr:col>81</xdr:col>
      <xdr:colOff>101600</xdr:colOff>
      <xdr:row>55</xdr:row>
      <xdr:rowOff>19050</xdr:rowOff>
    </xdr:to>
    <xdr:sp macro="" textlink="">
      <xdr:nvSpPr>
        <xdr:cNvPr id="573" name="フローチャート: 判断 572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/>
      </xdr:nvSpPr>
      <xdr:spPr>
        <a:xfrm>
          <a:off x="15430500" y="9347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80</xdr:col>
      <xdr:colOff>116650</xdr:colOff>
      <xdr:row>55</xdr:row>
      <xdr:rowOff>10177</xdr:rowOff>
    </xdr:from>
    <xdr:ext cx="249299" cy="259045"/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/>
      </xdr:nvSpPr>
      <xdr:spPr>
        <a:xfrm>
          <a:off x="15356650" y="9439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177800</xdr:colOff>
      <xdr:row>54</xdr:row>
      <xdr:rowOff>139700</xdr:rowOff>
    </xdr:from>
    <xdr:to>
      <xdr:col>76</xdr:col>
      <xdr:colOff>114300</xdr:colOff>
      <xdr:row>54</xdr:row>
      <xdr:rowOff>139700</xdr:rowOff>
    </xdr:to>
    <xdr:cxnSp macro="">
      <xdr:nvCxnSpPr>
        <xdr:cNvPr id="575" name="直線コネクタ 574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CxnSpPr/>
      </xdr:nvCxnSpPr>
      <xdr:spPr>
        <a:xfrm>
          <a:off x="13703300" y="93980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54</xdr:row>
      <xdr:rowOff>88900</xdr:rowOff>
    </xdr:from>
    <xdr:to>
      <xdr:col>76</xdr:col>
      <xdr:colOff>165100</xdr:colOff>
      <xdr:row>55</xdr:row>
      <xdr:rowOff>19050</xdr:rowOff>
    </xdr:to>
    <xdr:sp macro="" textlink="">
      <xdr:nvSpPr>
        <xdr:cNvPr id="576" name="フローチャート: 判断 575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/>
      </xdr:nvSpPr>
      <xdr:spPr>
        <a:xfrm>
          <a:off x="14541500" y="9347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180150</xdr:colOff>
      <xdr:row>55</xdr:row>
      <xdr:rowOff>10177</xdr:rowOff>
    </xdr:from>
    <xdr:ext cx="249299" cy="259045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/>
      </xdr:nvSpPr>
      <xdr:spPr>
        <a:xfrm>
          <a:off x="14467650" y="9439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50800</xdr:colOff>
      <xdr:row>54</xdr:row>
      <xdr:rowOff>139700</xdr:rowOff>
    </xdr:from>
    <xdr:to>
      <xdr:col>71</xdr:col>
      <xdr:colOff>177800</xdr:colOff>
      <xdr:row>54</xdr:row>
      <xdr:rowOff>139700</xdr:rowOff>
    </xdr:to>
    <xdr:cxnSp macro="">
      <xdr:nvCxnSpPr>
        <xdr:cNvPr id="578" name="直線コネクタ 577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CxnSpPr/>
      </xdr:nvCxnSpPr>
      <xdr:spPr>
        <a:xfrm>
          <a:off x="12814300" y="93980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54</xdr:row>
      <xdr:rowOff>88900</xdr:rowOff>
    </xdr:from>
    <xdr:to>
      <xdr:col>72</xdr:col>
      <xdr:colOff>38100</xdr:colOff>
      <xdr:row>55</xdr:row>
      <xdr:rowOff>19050</xdr:rowOff>
    </xdr:to>
    <xdr:sp macro="" textlink="">
      <xdr:nvSpPr>
        <xdr:cNvPr id="579" name="フローチャート: 判断 57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/>
      </xdr:nvSpPr>
      <xdr:spPr>
        <a:xfrm>
          <a:off x="13652500" y="9347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71</xdr:col>
      <xdr:colOff>53150</xdr:colOff>
      <xdr:row>55</xdr:row>
      <xdr:rowOff>10177</xdr:rowOff>
    </xdr:from>
    <xdr:ext cx="249299" cy="259045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/>
      </xdr:nvSpPr>
      <xdr:spPr>
        <a:xfrm>
          <a:off x="13578650" y="9439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54</xdr:row>
      <xdr:rowOff>88900</xdr:rowOff>
    </xdr:from>
    <xdr:to>
      <xdr:col>67</xdr:col>
      <xdr:colOff>101600</xdr:colOff>
      <xdr:row>55</xdr:row>
      <xdr:rowOff>19050</xdr:rowOff>
    </xdr:to>
    <xdr:sp macro="" textlink="">
      <xdr:nvSpPr>
        <xdr:cNvPr id="581" name="フローチャート: 判断 580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/>
      </xdr:nvSpPr>
      <xdr:spPr>
        <a:xfrm>
          <a:off x="12763500" y="9347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66</xdr:col>
      <xdr:colOff>116650</xdr:colOff>
      <xdr:row>55</xdr:row>
      <xdr:rowOff>10177</xdr:rowOff>
    </xdr:from>
    <xdr:ext cx="249299" cy="259045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/>
      </xdr:nvSpPr>
      <xdr:spPr>
        <a:xfrm>
          <a:off x="12689650" y="9439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84</xdr:col>
      <xdr:colOff>127000</xdr:colOff>
      <xdr:row>61</xdr:row>
      <xdr:rowOff>80027</xdr:rowOff>
    </xdr:from>
    <xdr:ext cx="762000" cy="259045"/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/>
      </xdr:nvSpPr>
      <xdr:spPr>
        <a:xfrm>
          <a:off x="161290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61</xdr:row>
      <xdr:rowOff>80027</xdr:rowOff>
    </xdr:from>
    <xdr:ext cx="762000" cy="259045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/>
      </xdr:nvSpPr>
      <xdr:spPr>
        <a:xfrm>
          <a:off x="15290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61</xdr:row>
      <xdr:rowOff>80027</xdr:rowOff>
    </xdr:from>
    <xdr:ext cx="762000" cy="259045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/>
      </xdr:nvSpPr>
      <xdr:spPr>
        <a:xfrm>
          <a:off x="14401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61</xdr:row>
      <xdr:rowOff>80027</xdr:rowOff>
    </xdr:from>
    <xdr:ext cx="762000" cy="259045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/>
      </xdr:nvSpPr>
      <xdr:spPr>
        <a:xfrm>
          <a:off x="13512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61</xdr:row>
      <xdr:rowOff>80027</xdr:rowOff>
    </xdr:from>
    <xdr:ext cx="762000" cy="259045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/>
      </xdr:nvSpPr>
      <xdr:spPr>
        <a:xfrm>
          <a:off x="12623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54</xdr:row>
      <xdr:rowOff>88900</xdr:rowOff>
    </xdr:from>
    <xdr:to>
      <xdr:col>85</xdr:col>
      <xdr:colOff>177800</xdr:colOff>
      <xdr:row>55</xdr:row>
      <xdr:rowOff>19050</xdr:rowOff>
    </xdr:to>
    <xdr:sp macro="" textlink="">
      <xdr:nvSpPr>
        <xdr:cNvPr id="588" name="楕円 587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/>
      </xdr:nvSpPr>
      <xdr:spPr>
        <a:xfrm>
          <a:off x="16268700" y="9347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177800</xdr:colOff>
      <xdr:row>53</xdr:row>
      <xdr:rowOff>124477</xdr:rowOff>
    </xdr:from>
    <xdr:ext cx="249299" cy="259045"/>
    <xdr:sp macro="" textlink="">
      <xdr:nvSpPr>
        <xdr:cNvPr id="589" name="失業対策事業費該当値テキスト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/>
      </xdr:nvSpPr>
      <xdr:spPr>
        <a:xfrm>
          <a:off x="16370300" y="92113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54</xdr:row>
      <xdr:rowOff>88900</xdr:rowOff>
    </xdr:from>
    <xdr:to>
      <xdr:col>81</xdr:col>
      <xdr:colOff>101600</xdr:colOff>
      <xdr:row>55</xdr:row>
      <xdr:rowOff>19050</xdr:rowOff>
    </xdr:to>
    <xdr:sp macro="" textlink="">
      <xdr:nvSpPr>
        <xdr:cNvPr id="590" name="楕円 589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/>
      </xdr:nvSpPr>
      <xdr:spPr>
        <a:xfrm>
          <a:off x="15430500" y="9347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80</xdr:col>
      <xdr:colOff>116650</xdr:colOff>
      <xdr:row>53</xdr:row>
      <xdr:rowOff>35577</xdr:rowOff>
    </xdr:from>
    <xdr:ext cx="249299" cy="259045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/>
      </xdr:nvSpPr>
      <xdr:spPr>
        <a:xfrm>
          <a:off x="15356650" y="9122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76</xdr:col>
      <xdr:colOff>63500</xdr:colOff>
      <xdr:row>54</xdr:row>
      <xdr:rowOff>88900</xdr:rowOff>
    </xdr:from>
    <xdr:to>
      <xdr:col>76</xdr:col>
      <xdr:colOff>165100</xdr:colOff>
      <xdr:row>55</xdr:row>
      <xdr:rowOff>19050</xdr:rowOff>
    </xdr:to>
    <xdr:sp macro="" textlink="">
      <xdr:nvSpPr>
        <xdr:cNvPr id="592" name="楕円 591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/>
      </xdr:nvSpPr>
      <xdr:spPr>
        <a:xfrm>
          <a:off x="14541500" y="9347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180150</xdr:colOff>
      <xdr:row>53</xdr:row>
      <xdr:rowOff>35577</xdr:rowOff>
    </xdr:from>
    <xdr:ext cx="249299" cy="259045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/>
      </xdr:nvSpPr>
      <xdr:spPr>
        <a:xfrm>
          <a:off x="14467650" y="9122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127000</xdr:colOff>
      <xdr:row>54</xdr:row>
      <xdr:rowOff>88900</xdr:rowOff>
    </xdr:from>
    <xdr:to>
      <xdr:col>72</xdr:col>
      <xdr:colOff>38100</xdr:colOff>
      <xdr:row>55</xdr:row>
      <xdr:rowOff>19050</xdr:rowOff>
    </xdr:to>
    <xdr:sp macro="" textlink="">
      <xdr:nvSpPr>
        <xdr:cNvPr id="594" name="楕円 593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/>
      </xdr:nvSpPr>
      <xdr:spPr>
        <a:xfrm>
          <a:off x="13652500" y="9347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71</xdr:col>
      <xdr:colOff>53150</xdr:colOff>
      <xdr:row>53</xdr:row>
      <xdr:rowOff>35577</xdr:rowOff>
    </xdr:from>
    <xdr:ext cx="249299" cy="259045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/>
      </xdr:nvSpPr>
      <xdr:spPr>
        <a:xfrm>
          <a:off x="13578650" y="9122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54</xdr:row>
      <xdr:rowOff>88900</xdr:rowOff>
    </xdr:from>
    <xdr:to>
      <xdr:col>67</xdr:col>
      <xdr:colOff>101600</xdr:colOff>
      <xdr:row>55</xdr:row>
      <xdr:rowOff>19050</xdr:rowOff>
    </xdr:to>
    <xdr:sp macro="" textlink="">
      <xdr:nvSpPr>
        <xdr:cNvPr id="596" name="楕円 595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/>
      </xdr:nvSpPr>
      <xdr:spPr>
        <a:xfrm>
          <a:off x="12763500" y="9347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66</xdr:col>
      <xdr:colOff>116650</xdr:colOff>
      <xdr:row>53</xdr:row>
      <xdr:rowOff>35577</xdr:rowOff>
    </xdr:from>
    <xdr:ext cx="249299" cy="259045"/>
    <xdr:sp macro="" textlink="">
      <xdr:nvSpPr>
        <xdr:cNvPr id="597" name="テキスト ボックス 59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/>
      </xdr:nvSpPr>
      <xdr:spPr>
        <a:xfrm>
          <a:off x="12689650" y="9122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63</xdr:row>
      <xdr:rowOff>57150</xdr:rowOff>
    </xdr:from>
    <xdr:to>
      <xdr:col>89</xdr:col>
      <xdr:colOff>177800</xdr:colOff>
      <xdr:row>65</xdr:row>
      <xdr:rowOff>31750</xdr:rowOff>
    </xdr:to>
    <xdr:sp macro="" textlink="">
      <xdr:nvSpPr>
        <xdr:cNvPr id="598" name="正方形/長方形 597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/>
      </xdr:nvSpPr>
      <xdr:spPr>
        <a:xfrm>
          <a:off x="12446000" y="10858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公債費</a:t>
          </a:r>
        </a:p>
      </xdr:txBody>
    </xdr:sp>
    <xdr:clientData/>
  </xdr:twoCellAnchor>
  <xdr:twoCellAnchor>
    <xdr:from>
      <xdr:col>66</xdr:col>
      <xdr:colOff>0</xdr:colOff>
      <xdr:row>65</xdr:row>
      <xdr:rowOff>57150</xdr:rowOff>
    </xdr:from>
    <xdr:to>
      <xdr:col>74</xdr:col>
      <xdr:colOff>0</xdr:colOff>
      <xdr:row>66</xdr:row>
      <xdr:rowOff>139700</xdr:rowOff>
    </xdr:to>
    <xdr:sp macro="" textlink="">
      <xdr:nvSpPr>
        <xdr:cNvPr id="599" name="正方形/長方形 598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/>
      </xdr:nvSpPr>
      <xdr:spPr>
        <a:xfrm>
          <a:off x="12573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66</xdr:row>
      <xdr:rowOff>88900</xdr:rowOff>
    </xdr:from>
    <xdr:to>
      <xdr:col>74</xdr:col>
      <xdr:colOff>0</xdr:colOff>
      <xdr:row>68</xdr:row>
      <xdr:rowOff>0</xdr:rowOff>
    </xdr:to>
    <xdr:sp macro="" textlink="">
      <xdr:nvSpPr>
        <xdr:cNvPr id="600" name="正方形/長方形 599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/>
      </xdr:nvSpPr>
      <xdr:spPr>
        <a:xfrm>
          <a:off x="12573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65</xdr:row>
      <xdr:rowOff>57150</xdr:rowOff>
    </xdr:from>
    <xdr:to>
      <xdr:col>79</xdr:col>
      <xdr:colOff>63500</xdr:colOff>
      <xdr:row>66</xdr:row>
      <xdr:rowOff>139700</xdr:rowOff>
    </xdr:to>
    <xdr:sp macro="" textlink="">
      <xdr:nvSpPr>
        <xdr:cNvPr id="601" name="正方形/長方形 600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/>
      </xdr:nvSpPr>
      <xdr:spPr>
        <a:xfrm>
          <a:off x="13589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66</xdr:row>
      <xdr:rowOff>88900</xdr:rowOff>
    </xdr:from>
    <xdr:to>
      <xdr:col>79</xdr:col>
      <xdr:colOff>63500</xdr:colOff>
      <xdr:row>68</xdr:row>
      <xdr:rowOff>0</xdr:rowOff>
    </xdr:to>
    <xdr:sp macro="" textlink="">
      <xdr:nvSpPr>
        <xdr:cNvPr id="602" name="正方形/長方形 601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/>
      </xdr:nvSpPr>
      <xdr:spPr>
        <a:xfrm>
          <a:off x="13589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43,946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65</xdr:row>
      <xdr:rowOff>57150</xdr:rowOff>
    </xdr:from>
    <xdr:to>
      <xdr:col>85</xdr:col>
      <xdr:colOff>63500</xdr:colOff>
      <xdr:row>66</xdr:row>
      <xdr:rowOff>139700</xdr:rowOff>
    </xdr:to>
    <xdr:sp macro="" textlink="">
      <xdr:nvSpPr>
        <xdr:cNvPr id="603" name="正方形/長方形 602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/>
      </xdr:nvSpPr>
      <xdr:spPr>
        <a:xfrm>
          <a:off x="14732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66</xdr:row>
      <xdr:rowOff>88900</xdr:rowOff>
    </xdr:from>
    <xdr:to>
      <xdr:col>85</xdr:col>
      <xdr:colOff>63500</xdr:colOff>
      <xdr:row>68</xdr:row>
      <xdr:rowOff>0</xdr:rowOff>
    </xdr:to>
    <xdr:sp macro="" textlink="">
      <xdr:nvSpPr>
        <xdr:cNvPr id="604" name="正方形/長方形 603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/>
      </xdr:nvSpPr>
      <xdr:spPr>
        <a:xfrm>
          <a:off x="14732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32,897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68</xdr:row>
      <xdr:rowOff>25400</xdr:rowOff>
    </xdr:from>
    <xdr:to>
      <xdr:col>89</xdr:col>
      <xdr:colOff>177800</xdr:colOff>
      <xdr:row>81</xdr:row>
      <xdr:rowOff>82550</xdr:rowOff>
    </xdr:to>
    <xdr:sp macro="" textlink="">
      <xdr:nvSpPr>
        <xdr:cNvPr id="605" name="正方形/長方形 60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/>
      </xdr:nvSpPr>
      <xdr:spPr>
        <a:xfrm>
          <a:off x="12446000" y="11684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67</xdr:row>
      <xdr:rowOff>6350</xdr:rowOff>
    </xdr:from>
    <xdr:ext cx="349839" cy="225703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/>
      </xdr:nvSpPr>
      <xdr:spPr>
        <a:xfrm>
          <a:off x="12407900" y="1149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81</xdr:row>
      <xdr:rowOff>82550</xdr:rowOff>
    </xdr:from>
    <xdr:to>
      <xdr:col>89</xdr:col>
      <xdr:colOff>177800</xdr:colOff>
      <xdr:row>81</xdr:row>
      <xdr:rowOff>82550</xdr:rowOff>
    </xdr:to>
    <xdr:cxnSp macro="">
      <xdr:nvCxnSpPr>
        <xdr:cNvPr id="607" name="直線コネクタ 606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CxnSpPr/>
      </xdr:nvCxnSpPr>
      <xdr:spPr>
        <a:xfrm>
          <a:off x="12446000" y="1397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79</xdr:row>
      <xdr:rowOff>44450</xdr:rowOff>
    </xdr:from>
    <xdr:to>
      <xdr:col>89</xdr:col>
      <xdr:colOff>177800</xdr:colOff>
      <xdr:row>79</xdr:row>
      <xdr:rowOff>44450</xdr:rowOff>
    </xdr:to>
    <xdr:cxnSp macro="">
      <xdr:nvCxnSpPr>
        <xdr:cNvPr id="608" name="直線コネクタ 607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CxnSpPr/>
      </xdr:nvCxnSpPr>
      <xdr:spPr>
        <a:xfrm>
          <a:off x="12446000" y="1358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5214</xdr:colOff>
      <xdr:row>78</xdr:row>
      <xdr:rowOff>73677</xdr:rowOff>
    </xdr:from>
    <xdr:ext cx="248786" cy="259045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/>
      </xdr:nvSpPr>
      <xdr:spPr>
        <a:xfrm>
          <a:off x="12197214" y="13446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77</xdr:row>
      <xdr:rowOff>6350</xdr:rowOff>
    </xdr:from>
    <xdr:to>
      <xdr:col>89</xdr:col>
      <xdr:colOff>177800</xdr:colOff>
      <xdr:row>77</xdr:row>
      <xdr:rowOff>6350</xdr:rowOff>
    </xdr:to>
    <xdr:cxnSp macro="">
      <xdr:nvCxnSpPr>
        <xdr:cNvPr id="610" name="直線コネクタ 609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CxnSpPr/>
      </xdr:nvCxnSpPr>
      <xdr:spPr>
        <a:xfrm>
          <a:off x="12446000" y="1320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76</xdr:row>
      <xdr:rowOff>35577</xdr:rowOff>
    </xdr:from>
    <xdr:ext cx="531299" cy="259045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/>
      </xdr:nvSpPr>
      <xdr:spPr>
        <a:xfrm>
          <a:off x="11914701" y="1306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74</xdr:row>
      <xdr:rowOff>139700</xdr:rowOff>
    </xdr:from>
    <xdr:to>
      <xdr:col>89</xdr:col>
      <xdr:colOff>177800</xdr:colOff>
      <xdr:row>74</xdr:row>
      <xdr:rowOff>139700</xdr:rowOff>
    </xdr:to>
    <xdr:cxnSp macro="">
      <xdr:nvCxnSpPr>
        <xdr:cNvPr id="612" name="直線コネクタ 611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CxnSpPr/>
      </xdr:nvCxnSpPr>
      <xdr:spPr>
        <a:xfrm>
          <a:off x="12446000" y="1282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73</xdr:row>
      <xdr:rowOff>168927</xdr:rowOff>
    </xdr:from>
    <xdr:ext cx="531299" cy="259045"/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/>
      </xdr:nvSpPr>
      <xdr:spPr>
        <a:xfrm>
          <a:off x="11914701" y="1268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72</xdr:row>
      <xdr:rowOff>101600</xdr:rowOff>
    </xdr:from>
    <xdr:to>
      <xdr:col>89</xdr:col>
      <xdr:colOff>177800</xdr:colOff>
      <xdr:row>72</xdr:row>
      <xdr:rowOff>101600</xdr:rowOff>
    </xdr:to>
    <xdr:cxnSp macro="">
      <xdr:nvCxnSpPr>
        <xdr:cNvPr id="614" name="直線コネクタ 613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CxnSpPr/>
      </xdr:nvCxnSpPr>
      <xdr:spPr>
        <a:xfrm>
          <a:off x="12446000" y="1244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71</xdr:row>
      <xdr:rowOff>130827</xdr:rowOff>
    </xdr:from>
    <xdr:ext cx="531299" cy="259045"/>
    <xdr:sp macro="" textlink="">
      <xdr:nvSpPr>
        <xdr:cNvPr id="615" name="テキスト ボックス 61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/>
      </xdr:nvSpPr>
      <xdr:spPr>
        <a:xfrm>
          <a:off x="11914701" y="12303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70</xdr:row>
      <xdr:rowOff>63500</xdr:rowOff>
    </xdr:from>
    <xdr:to>
      <xdr:col>89</xdr:col>
      <xdr:colOff>177800</xdr:colOff>
      <xdr:row>70</xdr:row>
      <xdr:rowOff>63500</xdr:rowOff>
    </xdr:to>
    <xdr:cxnSp macro="">
      <xdr:nvCxnSpPr>
        <xdr:cNvPr id="616" name="直線コネクタ 615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CxnSpPr/>
      </xdr:nvCxnSpPr>
      <xdr:spPr>
        <a:xfrm>
          <a:off x="12446000" y="1206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69</xdr:row>
      <xdr:rowOff>92727</xdr:rowOff>
    </xdr:from>
    <xdr:ext cx="531299" cy="259045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/>
      </xdr:nvSpPr>
      <xdr:spPr>
        <a:xfrm>
          <a:off x="11914701" y="11922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68</xdr:row>
      <xdr:rowOff>25400</xdr:rowOff>
    </xdr:from>
    <xdr:to>
      <xdr:col>89</xdr:col>
      <xdr:colOff>177800</xdr:colOff>
      <xdr:row>68</xdr:row>
      <xdr:rowOff>25400</xdr:rowOff>
    </xdr:to>
    <xdr:cxnSp macro="">
      <xdr:nvCxnSpPr>
        <xdr:cNvPr id="618" name="直線コネクタ 617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CxnSpPr/>
      </xdr:nvCxnSpPr>
      <xdr:spPr>
        <a:xfrm>
          <a:off x="12446000" y="1168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39581</xdr:colOff>
      <xdr:row>67</xdr:row>
      <xdr:rowOff>54627</xdr:rowOff>
    </xdr:from>
    <xdr:ext cx="595419" cy="259045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/>
      </xdr:nvSpPr>
      <xdr:spPr>
        <a:xfrm>
          <a:off x="11850581" y="11541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68</xdr:row>
      <xdr:rowOff>25400</xdr:rowOff>
    </xdr:from>
    <xdr:to>
      <xdr:col>89</xdr:col>
      <xdr:colOff>177800</xdr:colOff>
      <xdr:row>81</xdr:row>
      <xdr:rowOff>82550</xdr:rowOff>
    </xdr:to>
    <xdr:sp macro="" textlink="">
      <xdr:nvSpPr>
        <xdr:cNvPr id="620" name="公債費グラフ枠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/>
      </xdr:nvSpPr>
      <xdr:spPr>
        <a:xfrm>
          <a:off x="12446000" y="11684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125095</xdr:colOff>
      <xdr:row>71</xdr:row>
      <xdr:rowOff>119621</xdr:rowOff>
    </xdr:from>
    <xdr:to>
      <xdr:col>85</xdr:col>
      <xdr:colOff>126364</xdr:colOff>
      <xdr:row>78</xdr:row>
      <xdr:rowOff>48718</xdr:rowOff>
    </xdr:to>
    <xdr:cxnSp macro="">
      <xdr:nvCxnSpPr>
        <xdr:cNvPr id="621" name="直線コネクタ 620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CxnSpPr/>
      </xdr:nvCxnSpPr>
      <xdr:spPr>
        <a:xfrm flipV="1">
          <a:off x="16317595" y="12292571"/>
          <a:ext cx="1269" cy="112924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78</xdr:row>
      <xdr:rowOff>52545</xdr:rowOff>
    </xdr:from>
    <xdr:ext cx="469744" cy="259045"/>
    <xdr:sp macro="" textlink="">
      <xdr:nvSpPr>
        <xdr:cNvPr id="622" name="公債費最小値テキスト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/>
      </xdr:nvSpPr>
      <xdr:spPr>
        <a:xfrm>
          <a:off x="16370300" y="1342564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8,776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78</xdr:row>
      <xdr:rowOff>48718</xdr:rowOff>
    </xdr:from>
    <xdr:to>
      <xdr:col>86</xdr:col>
      <xdr:colOff>25400</xdr:colOff>
      <xdr:row>78</xdr:row>
      <xdr:rowOff>48718</xdr:rowOff>
    </xdr:to>
    <xdr:cxnSp macro="">
      <xdr:nvCxnSpPr>
        <xdr:cNvPr id="623" name="直線コネクタ 622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CxnSpPr/>
      </xdr:nvCxnSpPr>
      <xdr:spPr>
        <a:xfrm>
          <a:off x="16230600" y="1342181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70</xdr:row>
      <xdr:rowOff>66298</xdr:rowOff>
    </xdr:from>
    <xdr:ext cx="534377" cy="259045"/>
    <xdr:sp macro="" textlink="">
      <xdr:nvSpPr>
        <xdr:cNvPr id="624" name="公債費最大値テキスト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/>
      </xdr:nvSpPr>
      <xdr:spPr>
        <a:xfrm>
          <a:off x="16370300" y="1206779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68,054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71</xdr:row>
      <xdr:rowOff>119621</xdr:rowOff>
    </xdr:from>
    <xdr:to>
      <xdr:col>86</xdr:col>
      <xdr:colOff>25400</xdr:colOff>
      <xdr:row>71</xdr:row>
      <xdr:rowOff>119621</xdr:rowOff>
    </xdr:to>
    <xdr:cxnSp macro="">
      <xdr:nvCxnSpPr>
        <xdr:cNvPr id="625" name="直線コネクタ 624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CxnSpPr/>
      </xdr:nvCxnSpPr>
      <xdr:spPr>
        <a:xfrm>
          <a:off x="16230600" y="1229257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50800</xdr:colOff>
      <xdr:row>77</xdr:row>
      <xdr:rowOff>42831</xdr:rowOff>
    </xdr:from>
    <xdr:to>
      <xdr:col>85</xdr:col>
      <xdr:colOff>127000</xdr:colOff>
      <xdr:row>77</xdr:row>
      <xdr:rowOff>49403</xdr:rowOff>
    </xdr:to>
    <xdr:cxnSp macro="">
      <xdr:nvCxnSpPr>
        <xdr:cNvPr id="626" name="直線コネクタ 625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CxnSpPr/>
      </xdr:nvCxnSpPr>
      <xdr:spPr>
        <a:xfrm flipV="1">
          <a:off x="15481300" y="13244481"/>
          <a:ext cx="838200" cy="657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73</xdr:row>
      <xdr:rowOff>135399</xdr:rowOff>
    </xdr:from>
    <xdr:ext cx="534377" cy="259045"/>
    <xdr:sp macro="" textlink="">
      <xdr:nvSpPr>
        <xdr:cNvPr id="627" name="公債費平均値テキスト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/>
      </xdr:nvSpPr>
      <xdr:spPr>
        <a:xfrm>
          <a:off x="16370300" y="12651249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38,760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74</xdr:row>
      <xdr:rowOff>112522</xdr:rowOff>
    </xdr:from>
    <xdr:to>
      <xdr:col>85</xdr:col>
      <xdr:colOff>177800</xdr:colOff>
      <xdr:row>75</xdr:row>
      <xdr:rowOff>42672</xdr:rowOff>
    </xdr:to>
    <xdr:sp macro="" textlink="">
      <xdr:nvSpPr>
        <xdr:cNvPr id="628" name="フローチャート: 判断 627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/>
      </xdr:nvSpPr>
      <xdr:spPr>
        <a:xfrm>
          <a:off x="16268700" y="1279982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77</xdr:row>
      <xdr:rowOff>45002</xdr:rowOff>
    </xdr:from>
    <xdr:to>
      <xdr:col>81</xdr:col>
      <xdr:colOff>50800</xdr:colOff>
      <xdr:row>77</xdr:row>
      <xdr:rowOff>49403</xdr:rowOff>
    </xdr:to>
    <xdr:cxnSp macro="">
      <xdr:nvCxnSpPr>
        <xdr:cNvPr id="629" name="直線コネクタ 62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CxnSpPr/>
      </xdr:nvCxnSpPr>
      <xdr:spPr>
        <a:xfrm>
          <a:off x="14592300" y="13246652"/>
          <a:ext cx="889000" cy="440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74</xdr:row>
      <xdr:rowOff>113455</xdr:rowOff>
    </xdr:from>
    <xdr:to>
      <xdr:col>81</xdr:col>
      <xdr:colOff>101600</xdr:colOff>
      <xdr:row>75</xdr:row>
      <xdr:rowOff>43605</xdr:rowOff>
    </xdr:to>
    <xdr:sp macro="" textlink="">
      <xdr:nvSpPr>
        <xdr:cNvPr id="630" name="フローチャート: 判断 629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/>
      </xdr:nvSpPr>
      <xdr:spPr>
        <a:xfrm>
          <a:off x="15430500" y="128007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79</xdr:col>
      <xdr:colOff>164611</xdr:colOff>
      <xdr:row>73</xdr:row>
      <xdr:rowOff>60132</xdr:rowOff>
    </xdr:from>
    <xdr:ext cx="534377" cy="259045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/>
      </xdr:nvSpPr>
      <xdr:spPr>
        <a:xfrm>
          <a:off x="15214111" y="1257598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38,711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177800</xdr:colOff>
      <xdr:row>77</xdr:row>
      <xdr:rowOff>45002</xdr:rowOff>
    </xdr:from>
    <xdr:to>
      <xdr:col>76</xdr:col>
      <xdr:colOff>114300</xdr:colOff>
      <xdr:row>77</xdr:row>
      <xdr:rowOff>46526</xdr:rowOff>
    </xdr:to>
    <xdr:cxnSp macro="">
      <xdr:nvCxnSpPr>
        <xdr:cNvPr id="632" name="直線コネクタ 63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CxnSpPr/>
      </xdr:nvCxnSpPr>
      <xdr:spPr>
        <a:xfrm flipV="1">
          <a:off x="13703300" y="13246652"/>
          <a:ext cx="889000" cy="152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74</xdr:row>
      <xdr:rowOff>157328</xdr:rowOff>
    </xdr:from>
    <xdr:to>
      <xdr:col>76</xdr:col>
      <xdr:colOff>165100</xdr:colOff>
      <xdr:row>75</xdr:row>
      <xdr:rowOff>87478</xdr:rowOff>
    </xdr:to>
    <xdr:sp macro="" textlink="">
      <xdr:nvSpPr>
        <xdr:cNvPr id="633" name="フローチャート: 判断 632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/>
      </xdr:nvSpPr>
      <xdr:spPr>
        <a:xfrm>
          <a:off x="14541500" y="1284462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37611</xdr:colOff>
      <xdr:row>73</xdr:row>
      <xdr:rowOff>104005</xdr:rowOff>
    </xdr:from>
    <xdr:ext cx="534377" cy="259045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/>
      </xdr:nvSpPr>
      <xdr:spPr>
        <a:xfrm>
          <a:off x="14325111" y="1261985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36,408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50800</xdr:colOff>
      <xdr:row>77</xdr:row>
      <xdr:rowOff>46526</xdr:rowOff>
    </xdr:from>
    <xdr:to>
      <xdr:col>71</xdr:col>
      <xdr:colOff>177800</xdr:colOff>
      <xdr:row>77</xdr:row>
      <xdr:rowOff>46946</xdr:rowOff>
    </xdr:to>
    <xdr:cxnSp macro="">
      <xdr:nvCxnSpPr>
        <xdr:cNvPr id="635" name="直線コネクタ 634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CxnSpPr/>
      </xdr:nvCxnSpPr>
      <xdr:spPr>
        <a:xfrm flipV="1">
          <a:off x="12814300" y="13248176"/>
          <a:ext cx="889000" cy="4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74</xdr:row>
      <xdr:rowOff>168510</xdr:rowOff>
    </xdr:from>
    <xdr:to>
      <xdr:col>72</xdr:col>
      <xdr:colOff>38100</xdr:colOff>
      <xdr:row>75</xdr:row>
      <xdr:rowOff>98660</xdr:rowOff>
    </xdr:to>
    <xdr:sp macro="" textlink="">
      <xdr:nvSpPr>
        <xdr:cNvPr id="636" name="フローチャート: 判断 635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/>
      </xdr:nvSpPr>
      <xdr:spPr>
        <a:xfrm>
          <a:off x="13652500" y="128558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70</xdr:col>
      <xdr:colOff>101111</xdr:colOff>
      <xdr:row>73</xdr:row>
      <xdr:rowOff>115187</xdr:rowOff>
    </xdr:from>
    <xdr:ext cx="534377" cy="259045"/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/>
      </xdr:nvSpPr>
      <xdr:spPr>
        <a:xfrm>
          <a:off x="13436111" y="1263103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35,821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75</xdr:row>
      <xdr:rowOff>17043</xdr:rowOff>
    </xdr:from>
    <xdr:to>
      <xdr:col>67</xdr:col>
      <xdr:colOff>101600</xdr:colOff>
      <xdr:row>75</xdr:row>
      <xdr:rowOff>118643</xdr:rowOff>
    </xdr:to>
    <xdr:sp macro="" textlink="">
      <xdr:nvSpPr>
        <xdr:cNvPr id="638" name="フローチャート: 判断 63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/>
      </xdr:nvSpPr>
      <xdr:spPr>
        <a:xfrm>
          <a:off x="12763500" y="1287579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164611</xdr:colOff>
      <xdr:row>73</xdr:row>
      <xdr:rowOff>135170</xdr:rowOff>
    </xdr:from>
    <xdr:ext cx="534377" cy="259045"/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/>
      </xdr:nvSpPr>
      <xdr:spPr>
        <a:xfrm>
          <a:off x="12547111" y="1265102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34,772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84</xdr:col>
      <xdr:colOff>127000</xdr:colOff>
      <xdr:row>81</xdr:row>
      <xdr:rowOff>80027</xdr:rowOff>
    </xdr:from>
    <xdr:ext cx="762000" cy="259045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/>
      </xdr:nvSpPr>
      <xdr:spPr>
        <a:xfrm>
          <a:off x="161290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81</xdr:row>
      <xdr:rowOff>80027</xdr:rowOff>
    </xdr:from>
    <xdr:ext cx="762000" cy="259045"/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/>
      </xdr:nvSpPr>
      <xdr:spPr>
        <a:xfrm>
          <a:off x="15290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81</xdr:row>
      <xdr:rowOff>80027</xdr:rowOff>
    </xdr:from>
    <xdr:ext cx="762000" cy="259045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/>
      </xdr:nvSpPr>
      <xdr:spPr>
        <a:xfrm>
          <a:off x="14401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81</xdr:row>
      <xdr:rowOff>80027</xdr:rowOff>
    </xdr:from>
    <xdr:ext cx="762000" cy="259045"/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/>
      </xdr:nvSpPr>
      <xdr:spPr>
        <a:xfrm>
          <a:off x="13512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81</xdr:row>
      <xdr:rowOff>80027</xdr:rowOff>
    </xdr:from>
    <xdr:ext cx="762000" cy="259045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12623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76</xdr:row>
      <xdr:rowOff>163481</xdr:rowOff>
    </xdr:from>
    <xdr:to>
      <xdr:col>85</xdr:col>
      <xdr:colOff>177800</xdr:colOff>
      <xdr:row>77</xdr:row>
      <xdr:rowOff>93631</xdr:rowOff>
    </xdr:to>
    <xdr:sp macro="" textlink="">
      <xdr:nvSpPr>
        <xdr:cNvPr id="645" name="楕円 644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/>
      </xdr:nvSpPr>
      <xdr:spPr>
        <a:xfrm>
          <a:off x="16268700" y="1319368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177800</xdr:colOff>
      <xdr:row>76</xdr:row>
      <xdr:rowOff>141908</xdr:rowOff>
    </xdr:from>
    <xdr:ext cx="534377" cy="259045"/>
    <xdr:sp macro="" textlink="">
      <xdr:nvSpPr>
        <xdr:cNvPr id="646" name="公債費該当値テキスト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/>
      </xdr:nvSpPr>
      <xdr:spPr>
        <a:xfrm>
          <a:off x="16370300" y="1317210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18,085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76</xdr:row>
      <xdr:rowOff>170053</xdr:rowOff>
    </xdr:from>
    <xdr:to>
      <xdr:col>81</xdr:col>
      <xdr:colOff>101600</xdr:colOff>
      <xdr:row>77</xdr:row>
      <xdr:rowOff>100203</xdr:rowOff>
    </xdr:to>
    <xdr:sp macro="" textlink="">
      <xdr:nvSpPr>
        <xdr:cNvPr id="647" name="楕円 64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/>
      </xdr:nvSpPr>
      <xdr:spPr>
        <a:xfrm>
          <a:off x="15430500" y="1320025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79</xdr:col>
      <xdr:colOff>164611</xdr:colOff>
      <xdr:row>77</xdr:row>
      <xdr:rowOff>91330</xdr:rowOff>
    </xdr:from>
    <xdr:ext cx="534377" cy="259045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/>
      </xdr:nvSpPr>
      <xdr:spPr>
        <a:xfrm>
          <a:off x="15214111" y="1329298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17,740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76</xdr:col>
      <xdr:colOff>63500</xdr:colOff>
      <xdr:row>76</xdr:row>
      <xdr:rowOff>165652</xdr:rowOff>
    </xdr:from>
    <xdr:to>
      <xdr:col>76</xdr:col>
      <xdr:colOff>165100</xdr:colOff>
      <xdr:row>77</xdr:row>
      <xdr:rowOff>95802</xdr:rowOff>
    </xdr:to>
    <xdr:sp macro="" textlink="">
      <xdr:nvSpPr>
        <xdr:cNvPr id="649" name="楕円 64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/>
      </xdr:nvSpPr>
      <xdr:spPr>
        <a:xfrm>
          <a:off x="14541500" y="1319585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37611</xdr:colOff>
      <xdr:row>77</xdr:row>
      <xdr:rowOff>86929</xdr:rowOff>
    </xdr:from>
    <xdr:ext cx="534377" cy="259045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/>
      </xdr:nvSpPr>
      <xdr:spPr>
        <a:xfrm>
          <a:off x="14325111" y="1328857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17,971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127000</xdr:colOff>
      <xdr:row>76</xdr:row>
      <xdr:rowOff>167176</xdr:rowOff>
    </xdr:from>
    <xdr:to>
      <xdr:col>72</xdr:col>
      <xdr:colOff>38100</xdr:colOff>
      <xdr:row>77</xdr:row>
      <xdr:rowOff>97326</xdr:rowOff>
    </xdr:to>
    <xdr:sp macro="" textlink="">
      <xdr:nvSpPr>
        <xdr:cNvPr id="651" name="楕円 650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/>
      </xdr:nvSpPr>
      <xdr:spPr>
        <a:xfrm>
          <a:off x="13652500" y="1319737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70</xdr:col>
      <xdr:colOff>101111</xdr:colOff>
      <xdr:row>77</xdr:row>
      <xdr:rowOff>88453</xdr:rowOff>
    </xdr:from>
    <xdr:ext cx="534377" cy="259045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/>
      </xdr:nvSpPr>
      <xdr:spPr>
        <a:xfrm>
          <a:off x="13436111" y="1329010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17,891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76</xdr:row>
      <xdr:rowOff>167596</xdr:rowOff>
    </xdr:from>
    <xdr:to>
      <xdr:col>67</xdr:col>
      <xdr:colOff>101600</xdr:colOff>
      <xdr:row>77</xdr:row>
      <xdr:rowOff>97746</xdr:rowOff>
    </xdr:to>
    <xdr:sp macro="" textlink="">
      <xdr:nvSpPr>
        <xdr:cNvPr id="653" name="楕円 652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/>
      </xdr:nvSpPr>
      <xdr:spPr>
        <a:xfrm>
          <a:off x="12763500" y="1319779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164611</xdr:colOff>
      <xdr:row>77</xdr:row>
      <xdr:rowOff>88873</xdr:rowOff>
    </xdr:from>
    <xdr:ext cx="534377" cy="259045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/>
      </xdr:nvSpPr>
      <xdr:spPr>
        <a:xfrm>
          <a:off x="12547111" y="1329052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17,869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83</xdr:row>
      <xdr:rowOff>57150</xdr:rowOff>
    </xdr:from>
    <xdr:to>
      <xdr:col>89</xdr:col>
      <xdr:colOff>177800</xdr:colOff>
      <xdr:row>85</xdr:row>
      <xdr:rowOff>31750</xdr:rowOff>
    </xdr:to>
    <xdr:sp macro="" textlink="">
      <xdr:nvSpPr>
        <xdr:cNvPr id="655" name="正方形/長方形 654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/>
      </xdr:nvSpPr>
      <xdr:spPr>
        <a:xfrm>
          <a:off x="12446000" y="14287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積立金</a:t>
          </a:r>
        </a:p>
      </xdr:txBody>
    </xdr:sp>
    <xdr:clientData/>
  </xdr:twoCellAnchor>
  <xdr:twoCellAnchor>
    <xdr:from>
      <xdr:col>66</xdr:col>
      <xdr:colOff>0</xdr:colOff>
      <xdr:row>85</xdr:row>
      <xdr:rowOff>57150</xdr:rowOff>
    </xdr:from>
    <xdr:to>
      <xdr:col>74</xdr:col>
      <xdr:colOff>0</xdr:colOff>
      <xdr:row>86</xdr:row>
      <xdr:rowOff>139700</xdr:rowOff>
    </xdr:to>
    <xdr:sp macro="" textlink="">
      <xdr:nvSpPr>
        <xdr:cNvPr id="656" name="正方形/長方形 655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/>
      </xdr:nvSpPr>
      <xdr:spPr>
        <a:xfrm>
          <a:off x="12573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86</xdr:row>
      <xdr:rowOff>88900</xdr:rowOff>
    </xdr:from>
    <xdr:to>
      <xdr:col>74</xdr:col>
      <xdr:colOff>0</xdr:colOff>
      <xdr:row>88</xdr:row>
      <xdr:rowOff>0</xdr:rowOff>
    </xdr:to>
    <xdr:sp macro="" textlink="">
      <xdr:nvSpPr>
        <xdr:cNvPr id="657" name="正方形/長方形 65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/>
      </xdr:nvSpPr>
      <xdr:spPr>
        <a:xfrm>
          <a:off x="12573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85</xdr:row>
      <xdr:rowOff>57150</xdr:rowOff>
    </xdr:from>
    <xdr:to>
      <xdr:col>79</xdr:col>
      <xdr:colOff>63500</xdr:colOff>
      <xdr:row>86</xdr:row>
      <xdr:rowOff>139700</xdr:rowOff>
    </xdr:to>
    <xdr:sp macro="" textlink="">
      <xdr:nvSpPr>
        <xdr:cNvPr id="658" name="正方形/長方形 657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/>
      </xdr:nvSpPr>
      <xdr:spPr>
        <a:xfrm>
          <a:off x="13589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86</xdr:row>
      <xdr:rowOff>88900</xdr:rowOff>
    </xdr:from>
    <xdr:to>
      <xdr:col>79</xdr:col>
      <xdr:colOff>63500</xdr:colOff>
      <xdr:row>88</xdr:row>
      <xdr:rowOff>0</xdr:rowOff>
    </xdr:to>
    <xdr:sp macro="" textlink="">
      <xdr:nvSpPr>
        <xdr:cNvPr id="659" name="正方形/長方形 65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/>
      </xdr:nvSpPr>
      <xdr:spPr>
        <a:xfrm>
          <a:off x="13589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21,455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85</xdr:row>
      <xdr:rowOff>57150</xdr:rowOff>
    </xdr:from>
    <xdr:to>
      <xdr:col>85</xdr:col>
      <xdr:colOff>63500</xdr:colOff>
      <xdr:row>86</xdr:row>
      <xdr:rowOff>139700</xdr:rowOff>
    </xdr:to>
    <xdr:sp macro="" textlink="">
      <xdr:nvSpPr>
        <xdr:cNvPr id="660" name="正方形/長方形 659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/>
      </xdr:nvSpPr>
      <xdr:spPr>
        <a:xfrm>
          <a:off x="14732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86</xdr:row>
      <xdr:rowOff>88900</xdr:rowOff>
    </xdr:from>
    <xdr:to>
      <xdr:col>85</xdr:col>
      <xdr:colOff>63500</xdr:colOff>
      <xdr:row>88</xdr:row>
      <xdr:rowOff>0</xdr:rowOff>
    </xdr:to>
    <xdr:sp macro="" textlink="">
      <xdr:nvSpPr>
        <xdr:cNvPr id="661" name="正方形/長方形 660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/>
      </xdr:nvSpPr>
      <xdr:spPr>
        <a:xfrm>
          <a:off x="14732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17,608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88</xdr:row>
      <xdr:rowOff>25400</xdr:rowOff>
    </xdr:from>
    <xdr:to>
      <xdr:col>89</xdr:col>
      <xdr:colOff>177800</xdr:colOff>
      <xdr:row>101</xdr:row>
      <xdr:rowOff>82550</xdr:rowOff>
    </xdr:to>
    <xdr:sp macro="" textlink="">
      <xdr:nvSpPr>
        <xdr:cNvPr id="662" name="正方形/長方形 661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/>
      </xdr:nvSpPr>
      <xdr:spPr>
        <a:xfrm>
          <a:off x="12446000" y="15113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87</xdr:row>
      <xdr:rowOff>6350</xdr:rowOff>
    </xdr:from>
    <xdr:ext cx="349839" cy="225703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/>
      </xdr:nvSpPr>
      <xdr:spPr>
        <a:xfrm>
          <a:off x="12407900" y="1492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101</xdr:row>
      <xdr:rowOff>82550</xdr:rowOff>
    </xdr:from>
    <xdr:to>
      <xdr:col>89</xdr:col>
      <xdr:colOff>177800</xdr:colOff>
      <xdr:row>101</xdr:row>
      <xdr:rowOff>82550</xdr:rowOff>
    </xdr:to>
    <xdr:cxnSp macro="">
      <xdr:nvCxnSpPr>
        <xdr:cNvPr id="664" name="直線コネクタ 663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CxnSpPr/>
      </xdr:nvCxnSpPr>
      <xdr:spPr>
        <a:xfrm>
          <a:off x="12446000" y="1739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99</xdr:row>
      <xdr:rowOff>44450</xdr:rowOff>
    </xdr:from>
    <xdr:to>
      <xdr:col>89</xdr:col>
      <xdr:colOff>177800</xdr:colOff>
      <xdr:row>99</xdr:row>
      <xdr:rowOff>44450</xdr:rowOff>
    </xdr:to>
    <xdr:cxnSp macro="">
      <xdr:nvCxnSpPr>
        <xdr:cNvPr id="665" name="直線コネクタ 664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CxnSpPr/>
      </xdr:nvCxnSpPr>
      <xdr:spPr>
        <a:xfrm>
          <a:off x="12446000" y="1701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5214</xdr:colOff>
      <xdr:row>98</xdr:row>
      <xdr:rowOff>73677</xdr:rowOff>
    </xdr:from>
    <xdr:ext cx="248786" cy="259045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/>
      </xdr:nvSpPr>
      <xdr:spPr>
        <a:xfrm>
          <a:off x="12197214" y="16875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6350</xdr:rowOff>
    </xdr:from>
    <xdr:to>
      <xdr:col>89</xdr:col>
      <xdr:colOff>177800</xdr:colOff>
      <xdr:row>97</xdr:row>
      <xdr:rowOff>6350</xdr:rowOff>
    </xdr:to>
    <xdr:cxnSp macro="">
      <xdr:nvCxnSpPr>
        <xdr:cNvPr id="667" name="直線コネクタ 666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CxnSpPr/>
      </xdr:nvCxnSpPr>
      <xdr:spPr>
        <a:xfrm>
          <a:off x="12446000" y="1663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96</xdr:row>
      <xdr:rowOff>35577</xdr:rowOff>
    </xdr:from>
    <xdr:ext cx="531299" cy="259045"/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/>
      </xdr:nvSpPr>
      <xdr:spPr>
        <a:xfrm>
          <a:off x="11914701" y="1649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94</xdr:row>
      <xdr:rowOff>139700</xdr:rowOff>
    </xdr:from>
    <xdr:to>
      <xdr:col>89</xdr:col>
      <xdr:colOff>177800</xdr:colOff>
      <xdr:row>94</xdr:row>
      <xdr:rowOff>139700</xdr:rowOff>
    </xdr:to>
    <xdr:cxnSp macro="">
      <xdr:nvCxnSpPr>
        <xdr:cNvPr id="669" name="直線コネクタ 66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CxnSpPr/>
      </xdr:nvCxnSpPr>
      <xdr:spPr>
        <a:xfrm>
          <a:off x="12446000" y="1625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93</xdr:row>
      <xdr:rowOff>168927</xdr:rowOff>
    </xdr:from>
    <xdr:ext cx="531299" cy="259045"/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11914701" y="16113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92</xdr:row>
      <xdr:rowOff>101600</xdr:rowOff>
    </xdr:from>
    <xdr:to>
      <xdr:col>89</xdr:col>
      <xdr:colOff>177800</xdr:colOff>
      <xdr:row>92</xdr:row>
      <xdr:rowOff>101600</xdr:rowOff>
    </xdr:to>
    <xdr:cxnSp macro="">
      <xdr:nvCxnSpPr>
        <xdr:cNvPr id="671" name="直線コネクタ 670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CxnSpPr/>
      </xdr:nvCxnSpPr>
      <xdr:spPr>
        <a:xfrm>
          <a:off x="12446000" y="1587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91</xdr:row>
      <xdr:rowOff>130827</xdr:rowOff>
    </xdr:from>
    <xdr:ext cx="531299" cy="259045"/>
    <xdr:sp macro="" textlink="">
      <xdr:nvSpPr>
        <xdr:cNvPr id="672" name="テキスト ボックス 671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/>
      </xdr:nvSpPr>
      <xdr:spPr>
        <a:xfrm>
          <a:off x="11914701" y="15732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90</xdr:row>
      <xdr:rowOff>63500</xdr:rowOff>
    </xdr:from>
    <xdr:to>
      <xdr:col>89</xdr:col>
      <xdr:colOff>177800</xdr:colOff>
      <xdr:row>90</xdr:row>
      <xdr:rowOff>63500</xdr:rowOff>
    </xdr:to>
    <xdr:cxnSp macro="">
      <xdr:nvCxnSpPr>
        <xdr:cNvPr id="673" name="直線コネクタ 672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CxnSpPr/>
      </xdr:nvCxnSpPr>
      <xdr:spPr>
        <a:xfrm>
          <a:off x="12446000" y="1549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103701</xdr:colOff>
      <xdr:row>89</xdr:row>
      <xdr:rowOff>92727</xdr:rowOff>
    </xdr:from>
    <xdr:ext cx="531299" cy="259045"/>
    <xdr:sp macro="" textlink="">
      <xdr:nvSpPr>
        <xdr:cNvPr id="674" name="テキスト ボックス 673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/>
      </xdr:nvSpPr>
      <xdr:spPr>
        <a:xfrm>
          <a:off x="11914701" y="15351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25400</xdr:rowOff>
    </xdr:from>
    <xdr:to>
      <xdr:col>89</xdr:col>
      <xdr:colOff>177800</xdr:colOff>
      <xdr:row>88</xdr:row>
      <xdr:rowOff>25400</xdr:rowOff>
    </xdr:to>
    <xdr:cxnSp macro="">
      <xdr:nvCxnSpPr>
        <xdr:cNvPr id="675" name="直線コネクタ 67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CxnSpPr/>
      </xdr:nvCxnSpPr>
      <xdr:spPr>
        <a:xfrm>
          <a:off x="12446000" y="15113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39581</xdr:colOff>
      <xdr:row>87</xdr:row>
      <xdr:rowOff>54627</xdr:rowOff>
    </xdr:from>
    <xdr:ext cx="595419" cy="259045"/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/>
      </xdr:nvSpPr>
      <xdr:spPr>
        <a:xfrm>
          <a:off x="11850581" y="14970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25400</xdr:rowOff>
    </xdr:from>
    <xdr:to>
      <xdr:col>89</xdr:col>
      <xdr:colOff>177800</xdr:colOff>
      <xdr:row>101</xdr:row>
      <xdr:rowOff>82550</xdr:rowOff>
    </xdr:to>
    <xdr:sp macro="" textlink="">
      <xdr:nvSpPr>
        <xdr:cNvPr id="677" name="積立金グラフ枠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/>
      </xdr:nvSpPr>
      <xdr:spPr>
        <a:xfrm>
          <a:off x="12446000" y="15113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125095</xdr:colOff>
      <xdr:row>89</xdr:row>
      <xdr:rowOff>129908</xdr:rowOff>
    </xdr:from>
    <xdr:to>
      <xdr:col>85</xdr:col>
      <xdr:colOff>126364</xdr:colOff>
      <xdr:row>99</xdr:row>
      <xdr:rowOff>19286</xdr:rowOff>
    </xdr:to>
    <xdr:cxnSp macro="">
      <xdr:nvCxnSpPr>
        <xdr:cNvPr id="678" name="直線コネクタ 677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CxnSpPr/>
      </xdr:nvCxnSpPr>
      <xdr:spPr>
        <a:xfrm flipV="1">
          <a:off x="16317595" y="15388958"/>
          <a:ext cx="1269" cy="1603878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99</xdr:row>
      <xdr:rowOff>23113</xdr:rowOff>
    </xdr:from>
    <xdr:ext cx="469744" cy="259045"/>
    <xdr:sp macro="" textlink="">
      <xdr:nvSpPr>
        <xdr:cNvPr id="679" name="積立金最小値テキスト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/>
      </xdr:nvSpPr>
      <xdr:spPr>
        <a:xfrm>
          <a:off x="16370300" y="1699666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1,321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99</xdr:row>
      <xdr:rowOff>19286</xdr:rowOff>
    </xdr:from>
    <xdr:to>
      <xdr:col>86</xdr:col>
      <xdr:colOff>25400</xdr:colOff>
      <xdr:row>99</xdr:row>
      <xdr:rowOff>19286</xdr:rowOff>
    </xdr:to>
    <xdr:cxnSp macro="">
      <xdr:nvCxnSpPr>
        <xdr:cNvPr id="680" name="直線コネクタ 679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CxnSpPr/>
      </xdr:nvCxnSpPr>
      <xdr:spPr>
        <a:xfrm>
          <a:off x="16230600" y="16992836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88</xdr:row>
      <xdr:rowOff>76585</xdr:rowOff>
    </xdr:from>
    <xdr:ext cx="534377" cy="259045"/>
    <xdr:sp macro="" textlink="">
      <xdr:nvSpPr>
        <xdr:cNvPr id="681" name="積立金最大値テキスト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/>
      </xdr:nvSpPr>
      <xdr:spPr>
        <a:xfrm>
          <a:off x="16370300" y="1516418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85,514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89</xdr:row>
      <xdr:rowOff>129908</xdr:rowOff>
    </xdr:from>
    <xdr:to>
      <xdr:col>86</xdr:col>
      <xdr:colOff>25400</xdr:colOff>
      <xdr:row>89</xdr:row>
      <xdr:rowOff>129908</xdr:rowOff>
    </xdr:to>
    <xdr:cxnSp macro="">
      <xdr:nvCxnSpPr>
        <xdr:cNvPr id="682" name="直線コネクタ 681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CxnSpPr/>
      </xdr:nvCxnSpPr>
      <xdr:spPr>
        <a:xfrm>
          <a:off x="16230600" y="1538895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50800</xdr:colOff>
      <xdr:row>95</xdr:row>
      <xdr:rowOff>156617</xdr:rowOff>
    </xdr:from>
    <xdr:to>
      <xdr:col>85</xdr:col>
      <xdr:colOff>127000</xdr:colOff>
      <xdr:row>97</xdr:row>
      <xdr:rowOff>146938</xdr:rowOff>
    </xdr:to>
    <xdr:cxnSp macro="">
      <xdr:nvCxnSpPr>
        <xdr:cNvPr id="683" name="直線コネクタ 682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CxnSpPr/>
      </xdr:nvCxnSpPr>
      <xdr:spPr>
        <a:xfrm flipV="1">
          <a:off x="15481300" y="16444367"/>
          <a:ext cx="838200" cy="33322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177800</xdr:colOff>
      <xdr:row>96</xdr:row>
      <xdr:rowOff>57878</xdr:rowOff>
    </xdr:from>
    <xdr:ext cx="534377" cy="259045"/>
    <xdr:sp macro="" textlink="">
      <xdr:nvSpPr>
        <xdr:cNvPr id="684" name="積立金平均値テキスト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/>
      </xdr:nvSpPr>
      <xdr:spPr>
        <a:xfrm>
          <a:off x="16370300" y="16517078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22,496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96</xdr:row>
      <xdr:rowOff>79451</xdr:rowOff>
    </xdr:from>
    <xdr:to>
      <xdr:col>85</xdr:col>
      <xdr:colOff>177800</xdr:colOff>
      <xdr:row>97</xdr:row>
      <xdr:rowOff>9601</xdr:rowOff>
    </xdr:to>
    <xdr:sp macro="" textlink="">
      <xdr:nvSpPr>
        <xdr:cNvPr id="685" name="フローチャート: 判断 68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/>
      </xdr:nvSpPr>
      <xdr:spPr>
        <a:xfrm>
          <a:off x="16268700" y="1653865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95</xdr:row>
      <xdr:rowOff>68014</xdr:rowOff>
    </xdr:from>
    <xdr:to>
      <xdr:col>81</xdr:col>
      <xdr:colOff>50800</xdr:colOff>
      <xdr:row>97</xdr:row>
      <xdr:rowOff>146938</xdr:rowOff>
    </xdr:to>
    <xdr:cxnSp macro="">
      <xdr:nvCxnSpPr>
        <xdr:cNvPr id="686" name="直線コネクタ 685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CxnSpPr/>
      </xdr:nvCxnSpPr>
      <xdr:spPr>
        <a:xfrm>
          <a:off x="14592300" y="16355764"/>
          <a:ext cx="889000" cy="42182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96</xdr:row>
      <xdr:rowOff>63545</xdr:rowOff>
    </xdr:from>
    <xdr:to>
      <xdr:col>81</xdr:col>
      <xdr:colOff>101600</xdr:colOff>
      <xdr:row>96</xdr:row>
      <xdr:rowOff>165145</xdr:rowOff>
    </xdr:to>
    <xdr:sp macro="" textlink="">
      <xdr:nvSpPr>
        <xdr:cNvPr id="687" name="フローチャート: 判断 686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/>
      </xdr:nvSpPr>
      <xdr:spPr>
        <a:xfrm>
          <a:off x="15430500" y="1652274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79</xdr:col>
      <xdr:colOff>164611</xdr:colOff>
      <xdr:row>95</xdr:row>
      <xdr:rowOff>10222</xdr:rowOff>
    </xdr:from>
    <xdr:ext cx="534377" cy="259045"/>
    <xdr:sp macro="" textlink="">
      <xdr:nvSpPr>
        <xdr:cNvPr id="688" name="テキスト ボックス 687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/>
      </xdr:nvSpPr>
      <xdr:spPr>
        <a:xfrm>
          <a:off x="15214111" y="1629797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23,331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177800</xdr:colOff>
      <xdr:row>95</xdr:row>
      <xdr:rowOff>68014</xdr:rowOff>
    </xdr:from>
    <xdr:to>
      <xdr:col>76</xdr:col>
      <xdr:colOff>114300</xdr:colOff>
      <xdr:row>97</xdr:row>
      <xdr:rowOff>93047</xdr:rowOff>
    </xdr:to>
    <xdr:cxnSp macro="">
      <xdr:nvCxnSpPr>
        <xdr:cNvPr id="689" name="直線コネクタ 68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CxnSpPr/>
      </xdr:nvCxnSpPr>
      <xdr:spPr>
        <a:xfrm flipV="1">
          <a:off x="13703300" y="16355764"/>
          <a:ext cx="889000" cy="36793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97</xdr:row>
      <xdr:rowOff>88348</xdr:rowOff>
    </xdr:from>
    <xdr:to>
      <xdr:col>76</xdr:col>
      <xdr:colOff>165100</xdr:colOff>
      <xdr:row>98</xdr:row>
      <xdr:rowOff>18498</xdr:rowOff>
    </xdr:to>
    <xdr:sp macro="" textlink="">
      <xdr:nvSpPr>
        <xdr:cNvPr id="690" name="フローチャート: 判断 689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/>
      </xdr:nvSpPr>
      <xdr:spPr>
        <a:xfrm>
          <a:off x="14541500" y="167189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37611</xdr:colOff>
      <xdr:row>98</xdr:row>
      <xdr:rowOff>9625</xdr:rowOff>
    </xdr:from>
    <xdr:ext cx="534377" cy="259045"/>
    <xdr:sp macro="" textlink="">
      <xdr:nvSpPr>
        <xdr:cNvPr id="691" name="テキスト ボックス 690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/>
      </xdr:nvSpPr>
      <xdr:spPr>
        <a:xfrm>
          <a:off x="14325111" y="168117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13,029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50800</xdr:colOff>
      <xdr:row>97</xdr:row>
      <xdr:rowOff>93047</xdr:rowOff>
    </xdr:from>
    <xdr:to>
      <xdr:col>71</xdr:col>
      <xdr:colOff>177800</xdr:colOff>
      <xdr:row>98</xdr:row>
      <xdr:rowOff>90246</xdr:rowOff>
    </xdr:to>
    <xdr:cxnSp macro="">
      <xdr:nvCxnSpPr>
        <xdr:cNvPr id="692" name="直線コネクタ 691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CxnSpPr/>
      </xdr:nvCxnSpPr>
      <xdr:spPr>
        <a:xfrm flipV="1">
          <a:off x="12814300" y="16723697"/>
          <a:ext cx="889000" cy="16864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96</xdr:row>
      <xdr:rowOff>72689</xdr:rowOff>
    </xdr:from>
    <xdr:to>
      <xdr:col>72</xdr:col>
      <xdr:colOff>38100</xdr:colOff>
      <xdr:row>97</xdr:row>
      <xdr:rowOff>2839</xdr:rowOff>
    </xdr:to>
    <xdr:sp macro="" textlink="">
      <xdr:nvSpPr>
        <xdr:cNvPr id="693" name="フローチャート: 判断 692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/>
      </xdr:nvSpPr>
      <xdr:spPr>
        <a:xfrm>
          <a:off x="13652500" y="165318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70</xdr:col>
      <xdr:colOff>101111</xdr:colOff>
      <xdr:row>95</xdr:row>
      <xdr:rowOff>19366</xdr:rowOff>
    </xdr:from>
    <xdr:ext cx="534377" cy="259045"/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/>
      </xdr:nvSpPr>
      <xdr:spPr>
        <a:xfrm>
          <a:off x="13436111" y="1630711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22,851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97</xdr:row>
      <xdr:rowOff>135973</xdr:rowOff>
    </xdr:from>
    <xdr:to>
      <xdr:col>67</xdr:col>
      <xdr:colOff>101600</xdr:colOff>
      <xdr:row>98</xdr:row>
      <xdr:rowOff>66123</xdr:rowOff>
    </xdr:to>
    <xdr:sp macro="" textlink="">
      <xdr:nvSpPr>
        <xdr:cNvPr id="695" name="フローチャート: 判断 69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/>
      </xdr:nvSpPr>
      <xdr:spPr>
        <a:xfrm>
          <a:off x="12763500" y="1676662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164611</xdr:colOff>
      <xdr:row>96</xdr:row>
      <xdr:rowOff>82650</xdr:rowOff>
    </xdr:from>
    <xdr:ext cx="534377" cy="259045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/>
      </xdr:nvSpPr>
      <xdr:spPr>
        <a:xfrm>
          <a:off x="12547111" y="1654185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10,529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84</xdr:col>
      <xdr:colOff>127000</xdr:colOff>
      <xdr:row>101</xdr:row>
      <xdr:rowOff>80027</xdr:rowOff>
    </xdr:from>
    <xdr:ext cx="762000" cy="259045"/>
    <xdr:sp macro="" textlink="">
      <xdr:nvSpPr>
        <xdr:cNvPr id="697" name="テキスト ボックス 696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/>
      </xdr:nvSpPr>
      <xdr:spPr>
        <a:xfrm>
          <a:off x="161290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101</xdr:row>
      <xdr:rowOff>80027</xdr:rowOff>
    </xdr:from>
    <xdr:ext cx="762000" cy="259045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/>
      </xdr:nvSpPr>
      <xdr:spPr>
        <a:xfrm>
          <a:off x="15290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101</xdr:row>
      <xdr:rowOff>80027</xdr:rowOff>
    </xdr:from>
    <xdr:ext cx="762000" cy="259045"/>
    <xdr:sp macro="" textlink="">
      <xdr:nvSpPr>
        <xdr:cNvPr id="699" name="テキスト ボックス 698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/>
      </xdr:nvSpPr>
      <xdr:spPr>
        <a:xfrm>
          <a:off x="14401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101</xdr:row>
      <xdr:rowOff>80027</xdr:rowOff>
    </xdr:from>
    <xdr:ext cx="762000" cy="259045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/>
      </xdr:nvSpPr>
      <xdr:spPr>
        <a:xfrm>
          <a:off x="13512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101</xdr:row>
      <xdr:rowOff>80027</xdr:rowOff>
    </xdr:from>
    <xdr:ext cx="762000" cy="259045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/>
      </xdr:nvSpPr>
      <xdr:spPr>
        <a:xfrm>
          <a:off x="12623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95</xdr:row>
      <xdr:rowOff>105817</xdr:rowOff>
    </xdr:from>
    <xdr:to>
      <xdr:col>85</xdr:col>
      <xdr:colOff>177800</xdr:colOff>
      <xdr:row>96</xdr:row>
      <xdr:rowOff>35967</xdr:rowOff>
    </xdr:to>
    <xdr:sp macro="" textlink="">
      <xdr:nvSpPr>
        <xdr:cNvPr id="702" name="楕円 701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/>
      </xdr:nvSpPr>
      <xdr:spPr>
        <a:xfrm>
          <a:off x="16268700" y="1639356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177800</xdr:colOff>
      <xdr:row>94</xdr:row>
      <xdr:rowOff>128694</xdr:rowOff>
    </xdr:from>
    <xdr:ext cx="534377" cy="259045"/>
    <xdr:sp macro="" textlink="">
      <xdr:nvSpPr>
        <xdr:cNvPr id="703" name="積立金該当値テキスト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/>
      </xdr:nvSpPr>
      <xdr:spPr>
        <a:xfrm>
          <a:off x="16370300" y="1624499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30,112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97</xdr:row>
      <xdr:rowOff>96138</xdr:rowOff>
    </xdr:from>
    <xdr:to>
      <xdr:col>81</xdr:col>
      <xdr:colOff>101600</xdr:colOff>
      <xdr:row>98</xdr:row>
      <xdr:rowOff>26288</xdr:rowOff>
    </xdr:to>
    <xdr:sp macro="" textlink="">
      <xdr:nvSpPr>
        <xdr:cNvPr id="704" name="楕円 703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/>
      </xdr:nvSpPr>
      <xdr:spPr>
        <a:xfrm>
          <a:off x="15430500" y="1672678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79</xdr:col>
      <xdr:colOff>164611</xdr:colOff>
      <xdr:row>98</xdr:row>
      <xdr:rowOff>17415</xdr:rowOff>
    </xdr:from>
    <xdr:ext cx="534377" cy="259045"/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/>
      </xdr:nvSpPr>
      <xdr:spPr>
        <a:xfrm>
          <a:off x="15214111" y="1681951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12,620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76</xdr:col>
      <xdr:colOff>63500</xdr:colOff>
      <xdr:row>95</xdr:row>
      <xdr:rowOff>17214</xdr:rowOff>
    </xdr:from>
    <xdr:to>
      <xdr:col>76</xdr:col>
      <xdr:colOff>165100</xdr:colOff>
      <xdr:row>95</xdr:row>
      <xdr:rowOff>118814</xdr:rowOff>
    </xdr:to>
    <xdr:sp macro="" textlink="">
      <xdr:nvSpPr>
        <xdr:cNvPr id="706" name="楕円 705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/>
      </xdr:nvSpPr>
      <xdr:spPr>
        <a:xfrm>
          <a:off x="14541500" y="1630496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37611</xdr:colOff>
      <xdr:row>93</xdr:row>
      <xdr:rowOff>135341</xdr:rowOff>
    </xdr:from>
    <xdr:ext cx="534377" cy="259045"/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/>
      </xdr:nvSpPr>
      <xdr:spPr>
        <a:xfrm>
          <a:off x="14325111" y="1608019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34,763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71</xdr:col>
      <xdr:colOff>127000</xdr:colOff>
      <xdr:row>97</xdr:row>
      <xdr:rowOff>42247</xdr:rowOff>
    </xdr:from>
    <xdr:to>
      <xdr:col>72</xdr:col>
      <xdr:colOff>38100</xdr:colOff>
      <xdr:row>97</xdr:row>
      <xdr:rowOff>143847</xdr:rowOff>
    </xdr:to>
    <xdr:sp macro="" textlink="">
      <xdr:nvSpPr>
        <xdr:cNvPr id="708" name="楕円 707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/>
      </xdr:nvSpPr>
      <xdr:spPr>
        <a:xfrm>
          <a:off x="13652500" y="1667289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70</xdr:col>
      <xdr:colOff>101111</xdr:colOff>
      <xdr:row>97</xdr:row>
      <xdr:rowOff>134974</xdr:rowOff>
    </xdr:from>
    <xdr:ext cx="534377" cy="259045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/>
      </xdr:nvSpPr>
      <xdr:spPr>
        <a:xfrm>
          <a:off x="13436111" y="1676562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15,449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67</xdr:col>
      <xdr:colOff>0</xdr:colOff>
      <xdr:row>98</xdr:row>
      <xdr:rowOff>39446</xdr:rowOff>
    </xdr:from>
    <xdr:to>
      <xdr:col>67</xdr:col>
      <xdr:colOff>101600</xdr:colOff>
      <xdr:row>98</xdr:row>
      <xdr:rowOff>141046</xdr:rowOff>
    </xdr:to>
    <xdr:sp macro="" textlink="">
      <xdr:nvSpPr>
        <xdr:cNvPr id="710" name="楕円 709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/>
      </xdr:nvSpPr>
      <xdr:spPr>
        <a:xfrm>
          <a:off x="12763500" y="1684154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66</xdr:col>
      <xdr:colOff>6428</xdr:colOff>
      <xdr:row>98</xdr:row>
      <xdr:rowOff>132173</xdr:rowOff>
    </xdr:from>
    <xdr:ext cx="469744" cy="259045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/>
      </xdr:nvSpPr>
      <xdr:spPr>
        <a:xfrm>
          <a:off x="12579428" y="1693427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6,596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23</xdr:row>
      <xdr:rowOff>57150</xdr:rowOff>
    </xdr:from>
    <xdr:to>
      <xdr:col>120</xdr:col>
      <xdr:colOff>114300</xdr:colOff>
      <xdr:row>25</xdr:row>
      <xdr:rowOff>31750</xdr:rowOff>
    </xdr:to>
    <xdr:sp macro="" textlink="">
      <xdr:nvSpPr>
        <xdr:cNvPr id="712" name="正方形/長方形 711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/>
      </xdr:nvSpPr>
      <xdr:spPr>
        <a:xfrm>
          <a:off x="18288000" y="4000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投資及び出資金</a:t>
          </a:r>
        </a:p>
      </xdr:txBody>
    </xdr:sp>
    <xdr:clientData/>
  </xdr:twoCellAnchor>
  <xdr:twoCellAnchor>
    <xdr:from>
      <xdr:col>96</xdr:col>
      <xdr:colOff>127000</xdr:colOff>
      <xdr:row>25</xdr:row>
      <xdr:rowOff>57150</xdr:rowOff>
    </xdr:from>
    <xdr:to>
      <xdr:col>104</xdr:col>
      <xdr:colOff>127000</xdr:colOff>
      <xdr:row>26</xdr:row>
      <xdr:rowOff>139700</xdr:rowOff>
    </xdr:to>
    <xdr:sp macro="" textlink="">
      <xdr:nvSpPr>
        <xdr:cNvPr id="713" name="正方形/長方形 712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/>
      </xdr:nvSpPr>
      <xdr:spPr>
        <a:xfrm>
          <a:off x="18415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26</xdr:row>
      <xdr:rowOff>88900</xdr:rowOff>
    </xdr:from>
    <xdr:to>
      <xdr:col>104</xdr:col>
      <xdr:colOff>127000</xdr:colOff>
      <xdr:row>28</xdr:row>
      <xdr:rowOff>0</xdr:rowOff>
    </xdr:to>
    <xdr:sp macro="" textlink="">
      <xdr:nvSpPr>
        <xdr:cNvPr id="714" name="正方形/長方形 713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/>
      </xdr:nvSpPr>
      <xdr:spPr>
        <a:xfrm>
          <a:off x="18415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25</xdr:row>
      <xdr:rowOff>57150</xdr:rowOff>
    </xdr:from>
    <xdr:to>
      <xdr:col>110</xdr:col>
      <xdr:colOff>0</xdr:colOff>
      <xdr:row>26</xdr:row>
      <xdr:rowOff>139700</xdr:rowOff>
    </xdr:to>
    <xdr:sp macro="" textlink="">
      <xdr:nvSpPr>
        <xdr:cNvPr id="715" name="正方形/長方形 71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/>
      </xdr:nvSpPr>
      <xdr:spPr>
        <a:xfrm>
          <a:off x="19431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26</xdr:row>
      <xdr:rowOff>88900</xdr:rowOff>
    </xdr:from>
    <xdr:to>
      <xdr:col>110</xdr:col>
      <xdr:colOff>0</xdr:colOff>
      <xdr:row>28</xdr:row>
      <xdr:rowOff>0</xdr:rowOff>
    </xdr:to>
    <xdr:sp macro="" textlink="">
      <xdr:nvSpPr>
        <xdr:cNvPr id="716" name="正方形/長方形 715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/>
      </xdr:nvSpPr>
      <xdr:spPr>
        <a:xfrm>
          <a:off x="19431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2,040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25</xdr:row>
      <xdr:rowOff>57150</xdr:rowOff>
    </xdr:from>
    <xdr:to>
      <xdr:col>116</xdr:col>
      <xdr:colOff>0</xdr:colOff>
      <xdr:row>26</xdr:row>
      <xdr:rowOff>139700</xdr:rowOff>
    </xdr:to>
    <xdr:sp macro="" textlink="">
      <xdr:nvSpPr>
        <xdr:cNvPr id="717" name="正方形/長方形 716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/>
      </xdr:nvSpPr>
      <xdr:spPr>
        <a:xfrm>
          <a:off x="20574000" y="4343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26</xdr:row>
      <xdr:rowOff>88900</xdr:rowOff>
    </xdr:from>
    <xdr:to>
      <xdr:col>116</xdr:col>
      <xdr:colOff>0</xdr:colOff>
      <xdr:row>28</xdr:row>
      <xdr:rowOff>0</xdr:rowOff>
    </xdr:to>
    <xdr:sp macro="" textlink="">
      <xdr:nvSpPr>
        <xdr:cNvPr id="718" name="正方形/長方形 717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/>
      </xdr:nvSpPr>
      <xdr:spPr>
        <a:xfrm>
          <a:off x="20574000" y="4546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2,255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28</xdr:row>
      <xdr:rowOff>25400</xdr:rowOff>
    </xdr:from>
    <xdr:to>
      <xdr:col>120</xdr:col>
      <xdr:colOff>114300</xdr:colOff>
      <xdr:row>41</xdr:row>
      <xdr:rowOff>82550</xdr:rowOff>
    </xdr:to>
    <xdr:sp macro="" textlink="">
      <xdr:nvSpPr>
        <xdr:cNvPr id="719" name="正方形/長方形 718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/>
      </xdr:nvSpPr>
      <xdr:spPr>
        <a:xfrm>
          <a:off x="18288000" y="4826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27</xdr:row>
      <xdr:rowOff>6350</xdr:rowOff>
    </xdr:from>
    <xdr:ext cx="349839" cy="225703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/>
      </xdr:nvSpPr>
      <xdr:spPr>
        <a:xfrm>
          <a:off x="18249900" y="4635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41</xdr:row>
      <xdr:rowOff>82550</xdr:rowOff>
    </xdr:from>
    <xdr:to>
      <xdr:col>120</xdr:col>
      <xdr:colOff>114300</xdr:colOff>
      <xdr:row>41</xdr:row>
      <xdr:rowOff>82550</xdr:rowOff>
    </xdr:to>
    <xdr:cxnSp macro="">
      <xdr:nvCxnSpPr>
        <xdr:cNvPr id="721" name="直線コネクタ 720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CxnSpPr/>
      </xdr:nvCxnSpPr>
      <xdr:spPr>
        <a:xfrm>
          <a:off x="18288000" y="7112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39</xdr:row>
      <xdr:rowOff>44450</xdr:rowOff>
    </xdr:from>
    <xdr:to>
      <xdr:col>120</xdr:col>
      <xdr:colOff>114300</xdr:colOff>
      <xdr:row>39</xdr:row>
      <xdr:rowOff>44450</xdr:rowOff>
    </xdr:to>
    <xdr:cxnSp macro="">
      <xdr:nvCxnSpPr>
        <xdr:cNvPr id="722" name="直線コネクタ 721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CxnSpPr/>
      </xdr:nvCxnSpPr>
      <xdr:spPr>
        <a:xfrm>
          <a:off x="18288000" y="6731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38</xdr:row>
      <xdr:rowOff>73677</xdr:rowOff>
    </xdr:from>
    <xdr:ext cx="248786" cy="259045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/>
      </xdr:nvSpPr>
      <xdr:spPr>
        <a:xfrm>
          <a:off x="18039214" y="6588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37</xdr:row>
      <xdr:rowOff>6350</xdr:rowOff>
    </xdr:from>
    <xdr:to>
      <xdr:col>120</xdr:col>
      <xdr:colOff>114300</xdr:colOff>
      <xdr:row>37</xdr:row>
      <xdr:rowOff>6350</xdr:rowOff>
    </xdr:to>
    <xdr:cxnSp macro="">
      <xdr:nvCxnSpPr>
        <xdr:cNvPr id="724" name="直線コネクタ 723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CxnSpPr/>
      </xdr:nvCxnSpPr>
      <xdr:spPr>
        <a:xfrm>
          <a:off x="18288000" y="63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36</xdr:row>
      <xdr:rowOff>35577</xdr:rowOff>
    </xdr:from>
    <xdr:ext cx="467179" cy="259045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/>
      </xdr:nvSpPr>
      <xdr:spPr>
        <a:xfrm>
          <a:off x="17820821" y="62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34</xdr:row>
      <xdr:rowOff>139700</xdr:rowOff>
    </xdr:from>
    <xdr:to>
      <xdr:col>120</xdr:col>
      <xdr:colOff>114300</xdr:colOff>
      <xdr:row>34</xdr:row>
      <xdr:rowOff>139700</xdr:rowOff>
    </xdr:to>
    <xdr:cxnSp macro="">
      <xdr:nvCxnSpPr>
        <xdr:cNvPr id="726" name="直線コネクタ 725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CxnSpPr/>
      </xdr:nvCxnSpPr>
      <xdr:spPr>
        <a:xfrm>
          <a:off x="18288000" y="59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33</xdr:row>
      <xdr:rowOff>168927</xdr:rowOff>
    </xdr:from>
    <xdr:ext cx="467179" cy="259045"/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/>
      </xdr:nvSpPr>
      <xdr:spPr>
        <a:xfrm>
          <a:off x="17820821" y="582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32</xdr:row>
      <xdr:rowOff>101600</xdr:rowOff>
    </xdr:from>
    <xdr:to>
      <xdr:col>120</xdr:col>
      <xdr:colOff>114300</xdr:colOff>
      <xdr:row>32</xdr:row>
      <xdr:rowOff>101600</xdr:rowOff>
    </xdr:to>
    <xdr:cxnSp macro="">
      <xdr:nvCxnSpPr>
        <xdr:cNvPr id="728" name="直線コネクタ 727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CxnSpPr/>
      </xdr:nvCxnSpPr>
      <xdr:spPr>
        <a:xfrm>
          <a:off x="18288000" y="55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31</xdr:row>
      <xdr:rowOff>130827</xdr:rowOff>
    </xdr:from>
    <xdr:ext cx="467179" cy="259045"/>
    <xdr:sp macro="" textlink="">
      <xdr:nvSpPr>
        <xdr:cNvPr id="729" name="テキスト ボックス 728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/>
      </xdr:nvSpPr>
      <xdr:spPr>
        <a:xfrm>
          <a:off x="17820821" y="544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30</xdr:row>
      <xdr:rowOff>63500</xdr:rowOff>
    </xdr:from>
    <xdr:to>
      <xdr:col>120</xdr:col>
      <xdr:colOff>114300</xdr:colOff>
      <xdr:row>30</xdr:row>
      <xdr:rowOff>63500</xdr:rowOff>
    </xdr:to>
    <xdr:cxnSp macro="">
      <xdr:nvCxnSpPr>
        <xdr:cNvPr id="730" name="直線コネクタ 729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CxnSpPr/>
      </xdr:nvCxnSpPr>
      <xdr:spPr>
        <a:xfrm>
          <a:off x="18288000" y="52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29</xdr:row>
      <xdr:rowOff>92727</xdr:rowOff>
    </xdr:from>
    <xdr:ext cx="531299" cy="259045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/>
      </xdr:nvSpPr>
      <xdr:spPr>
        <a:xfrm>
          <a:off x="17756701" y="506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28</xdr:row>
      <xdr:rowOff>25400</xdr:rowOff>
    </xdr:from>
    <xdr:to>
      <xdr:col>120</xdr:col>
      <xdr:colOff>114300</xdr:colOff>
      <xdr:row>28</xdr:row>
      <xdr:rowOff>25400</xdr:rowOff>
    </xdr:to>
    <xdr:cxnSp macro="">
      <xdr:nvCxnSpPr>
        <xdr:cNvPr id="732" name="直線コネクタ 731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CxnSpPr/>
      </xdr:nvCxnSpPr>
      <xdr:spPr>
        <a:xfrm>
          <a:off x="18288000" y="48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27</xdr:row>
      <xdr:rowOff>54627</xdr:rowOff>
    </xdr:from>
    <xdr:ext cx="531299" cy="259045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/>
      </xdr:nvSpPr>
      <xdr:spPr>
        <a:xfrm>
          <a:off x="17756701" y="4683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28</xdr:row>
      <xdr:rowOff>25400</xdr:rowOff>
    </xdr:from>
    <xdr:to>
      <xdr:col>120</xdr:col>
      <xdr:colOff>114300</xdr:colOff>
      <xdr:row>41</xdr:row>
      <xdr:rowOff>82550</xdr:rowOff>
    </xdr:to>
    <xdr:sp macro="" textlink="">
      <xdr:nvSpPr>
        <xdr:cNvPr id="734" name="投資及び出資金グラフ枠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/>
      </xdr:nvSpPr>
      <xdr:spPr>
        <a:xfrm>
          <a:off x="18288000" y="4826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61595</xdr:colOff>
      <xdr:row>31</xdr:row>
      <xdr:rowOff>53975</xdr:rowOff>
    </xdr:from>
    <xdr:to>
      <xdr:col>116</xdr:col>
      <xdr:colOff>62864</xdr:colOff>
      <xdr:row>39</xdr:row>
      <xdr:rowOff>44450</xdr:rowOff>
    </xdr:to>
    <xdr:cxnSp macro="">
      <xdr:nvCxnSpPr>
        <xdr:cNvPr id="735" name="直線コネクタ 734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CxnSpPr/>
      </xdr:nvCxnSpPr>
      <xdr:spPr>
        <a:xfrm flipV="1">
          <a:off x="22159595" y="5368925"/>
          <a:ext cx="1269" cy="136207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39</xdr:row>
      <xdr:rowOff>48277</xdr:rowOff>
    </xdr:from>
    <xdr:ext cx="249299" cy="259045"/>
    <xdr:sp macro="" textlink="">
      <xdr:nvSpPr>
        <xdr:cNvPr id="736" name="投資及び出資金最小値テキスト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>
        <a:xfrm>
          <a:off x="22212300" y="67348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39</xdr:row>
      <xdr:rowOff>44450</xdr:rowOff>
    </xdr:from>
    <xdr:to>
      <xdr:col>116</xdr:col>
      <xdr:colOff>152400</xdr:colOff>
      <xdr:row>39</xdr:row>
      <xdr:rowOff>44450</xdr:rowOff>
    </xdr:to>
    <xdr:cxnSp macro="">
      <xdr:nvCxnSpPr>
        <xdr:cNvPr id="737" name="直線コネクタ 736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CxnSpPr/>
      </xdr:nvCxnSpPr>
      <xdr:spPr>
        <a:xfrm>
          <a:off x="22072600" y="6731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30</xdr:row>
      <xdr:rowOff>652</xdr:rowOff>
    </xdr:from>
    <xdr:ext cx="534377" cy="259045"/>
    <xdr:sp macro="" textlink="">
      <xdr:nvSpPr>
        <xdr:cNvPr id="738" name="投資及び出資金最大値テキスト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>
        <a:xfrm>
          <a:off x="22212300" y="514415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10,725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31</xdr:row>
      <xdr:rowOff>53975</xdr:rowOff>
    </xdr:from>
    <xdr:to>
      <xdr:col>116</xdr:col>
      <xdr:colOff>152400</xdr:colOff>
      <xdr:row>31</xdr:row>
      <xdr:rowOff>53975</xdr:rowOff>
    </xdr:to>
    <xdr:cxnSp macro="">
      <xdr:nvCxnSpPr>
        <xdr:cNvPr id="739" name="直線コネクタ 73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CxnSpPr/>
      </xdr:nvCxnSpPr>
      <xdr:spPr>
        <a:xfrm>
          <a:off x="22072600" y="536892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177800</xdr:colOff>
      <xdr:row>36</xdr:row>
      <xdr:rowOff>127635</xdr:rowOff>
    </xdr:from>
    <xdr:to>
      <xdr:col>116</xdr:col>
      <xdr:colOff>63500</xdr:colOff>
      <xdr:row>37</xdr:row>
      <xdr:rowOff>102362</xdr:rowOff>
    </xdr:to>
    <xdr:cxnSp macro="">
      <xdr:nvCxnSpPr>
        <xdr:cNvPr id="740" name="直線コネクタ 739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CxnSpPr/>
      </xdr:nvCxnSpPr>
      <xdr:spPr>
        <a:xfrm>
          <a:off x="21323300" y="6299835"/>
          <a:ext cx="838200" cy="14617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35</xdr:row>
      <xdr:rowOff>138320</xdr:rowOff>
    </xdr:from>
    <xdr:ext cx="469744" cy="259045"/>
    <xdr:sp macro="" textlink="">
      <xdr:nvSpPr>
        <xdr:cNvPr id="741" name="投資及び出資金平均値テキスト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/>
      </xdr:nvSpPr>
      <xdr:spPr>
        <a:xfrm>
          <a:off x="22212300" y="6139070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3,091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36</xdr:row>
      <xdr:rowOff>115443</xdr:rowOff>
    </xdr:from>
    <xdr:to>
      <xdr:col>116</xdr:col>
      <xdr:colOff>114300</xdr:colOff>
      <xdr:row>37</xdr:row>
      <xdr:rowOff>45593</xdr:rowOff>
    </xdr:to>
    <xdr:sp macro="" textlink="">
      <xdr:nvSpPr>
        <xdr:cNvPr id="742" name="フローチャート: 判断 741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/>
      </xdr:nvSpPr>
      <xdr:spPr>
        <a:xfrm>
          <a:off x="22110700" y="62876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34</xdr:row>
      <xdr:rowOff>104394</xdr:rowOff>
    </xdr:from>
    <xdr:to>
      <xdr:col>111</xdr:col>
      <xdr:colOff>177800</xdr:colOff>
      <xdr:row>36</xdr:row>
      <xdr:rowOff>127635</xdr:rowOff>
    </xdr:to>
    <xdr:cxnSp macro="">
      <xdr:nvCxnSpPr>
        <xdr:cNvPr id="743" name="直線コネクタ 742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CxnSpPr/>
      </xdr:nvCxnSpPr>
      <xdr:spPr>
        <a:xfrm>
          <a:off x="20434300" y="5933694"/>
          <a:ext cx="889000" cy="36614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127000</xdr:colOff>
      <xdr:row>36</xdr:row>
      <xdr:rowOff>160274</xdr:rowOff>
    </xdr:from>
    <xdr:to>
      <xdr:col>112</xdr:col>
      <xdr:colOff>38100</xdr:colOff>
      <xdr:row>37</xdr:row>
      <xdr:rowOff>90424</xdr:rowOff>
    </xdr:to>
    <xdr:sp macro="" textlink="">
      <xdr:nvSpPr>
        <xdr:cNvPr id="744" name="フローチャート: 判断 743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/>
      </xdr:nvSpPr>
      <xdr:spPr>
        <a:xfrm>
          <a:off x="21272500" y="633247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110</xdr:col>
      <xdr:colOff>133428</xdr:colOff>
      <xdr:row>37</xdr:row>
      <xdr:rowOff>81551</xdr:rowOff>
    </xdr:from>
    <xdr:ext cx="469744" cy="259045"/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/>
      </xdr:nvSpPr>
      <xdr:spPr>
        <a:xfrm>
          <a:off x="21088428" y="642520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2,738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114300</xdr:colOff>
      <xdr:row>34</xdr:row>
      <xdr:rowOff>104394</xdr:rowOff>
    </xdr:from>
    <xdr:to>
      <xdr:col>107</xdr:col>
      <xdr:colOff>50800</xdr:colOff>
      <xdr:row>39</xdr:row>
      <xdr:rowOff>44450</xdr:rowOff>
    </xdr:to>
    <xdr:cxnSp macro="">
      <xdr:nvCxnSpPr>
        <xdr:cNvPr id="746" name="直線コネクタ 745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CxnSpPr/>
      </xdr:nvCxnSpPr>
      <xdr:spPr>
        <a:xfrm flipV="1">
          <a:off x="19545300" y="5933694"/>
          <a:ext cx="889000" cy="7973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37</xdr:row>
      <xdr:rowOff>5842</xdr:rowOff>
    </xdr:from>
    <xdr:to>
      <xdr:col>107</xdr:col>
      <xdr:colOff>101600</xdr:colOff>
      <xdr:row>37</xdr:row>
      <xdr:rowOff>107442</xdr:rowOff>
    </xdr:to>
    <xdr:sp macro="" textlink="">
      <xdr:nvSpPr>
        <xdr:cNvPr id="747" name="フローチャート: 判断 74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/>
      </xdr:nvSpPr>
      <xdr:spPr>
        <a:xfrm>
          <a:off x="20383500" y="634949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106</xdr:col>
      <xdr:colOff>6428</xdr:colOff>
      <xdr:row>37</xdr:row>
      <xdr:rowOff>98569</xdr:rowOff>
    </xdr:from>
    <xdr:ext cx="469744" cy="259045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/>
      </xdr:nvSpPr>
      <xdr:spPr>
        <a:xfrm>
          <a:off x="20199428" y="644221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2,604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177800</xdr:colOff>
      <xdr:row>39</xdr:row>
      <xdr:rowOff>44450</xdr:rowOff>
    </xdr:from>
    <xdr:to>
      <xdr:col>102</xdr:col>
      <xdr:colOff>114300</xdr:colOff>
      <xdr:row>39</xdr:row>
      <xdr:rowOff>44450</xdr:rowOff>
    </xdr:to>
    <xdr:cxnSp macro="">
      <xdr:nvCxnSpPr>
        <xdr:cNvPr id="749" name="直線コネクタ 74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CxnSpPr/>
      </xdr:nvCxnSpPr>
      <xdr:spPr>
        <a:xfrm>
          <a:off x="18656300" y="67310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37</xdr:row>
      <xdr:rowOff>35941</xdr:rowOff>
    </xdr:from>
    <xdr:to>
      <xdr:col>102</xdr:col>
      <xdr:colOff>165100</xdr:colOff>
      <xdr:row>37</xdr:row>
      <xdr:rowOff>137541</xdr:rowOff>
    </xdr:to>
    <xdr:sp macro="" textlink="">
      <xdr:nvSpPr>
        <xdr:cNvPr id="750" name="フローチャート: 判断 74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/>
      </xdr:nvSpPr>
      <xdr:spPr>
        <a:xfrm>
          <a:off x="19494500" y="637959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69928</xdr:colOff>
      <xdr:row>35</xdr:row>
      <xdr:rowOff>154068</xdr:rowOff>
    </xdr:from>
    <xdr:ext cx="469744" cy="259045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/>
      </xdr:nvSpPr>
      <xdr:spPr>
        <a:xfrm>
          <a:off x="19310428" y="615481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2,367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37</xdr:row>
      <xdr:rowOff>69977</xdr:rowOff>
    </xdr:from>
    <xdr:to>
      <xdr:col>98</xdr:col>
      <xdr:colOff>38100</xdr:colOff>
      <xdr:row>38</xdr:row>
      <xdr:rowOff>127</xdr:rowOff>
    </xdr:to>
    <xdr:sp macro="" textlink="">
      <xdr:nvSpPr>
        <xdr:cNvPr id="752" name="フローチャート: 判断 751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/>
      </xdr:nvSpPr>
      <xdr:spPr>
        <a:xfrm>
          <a:off x="18605500" y="641362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96</xdr:col>
      <xdr:colOff>133428</xdr:colOff>
      <xdr:row>36</xdr:row>
      <xdr:rowOff>16654</xdr:rowOff>
    </xdr:from>
    <xdr:ext cx="469744" cy="259045"/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/>
      </xdr:nvSpPr>
      <xdr:spPr>
        <a:xfrm>
          <a:off x="18421428" y="618885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2,099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115</xdr:col>
      <xdr:colOff>63500</xdr:colOff>
      <xdr:row>41</xdr:row>
      <xdr:rowOff>80027</xdr:rowOff>
    </xdr:from>
    <xdr:ext cx="762000" cy="259045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/>
      </xdr:nvSpPr>
      <xdr:spPr>
        <a:xfrm>
          <a:off x="219710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41</xdr:row>
      <xdr:rowOff>80027</xdr:rowOff>
    </xdr:from>
    <xdr:ext cx="762000" cy="259045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/>
      </xdr:nvSpPr>
      <xdr:spPr>
        <a:xfrm>
          <a:off x="21132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41</xdr:row>
      <xdr:rowOff>80027</xdr:rowOff>
    </xdr:from>
    <xdr:ext cx="762000" cy="259045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/>
      </xdr:nvSpPr>
      <xdr:spPr>
        <a:xfrm>
          <a:off x="20243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41</xdr:row>
      <xdr:rowOff>80027</xdr:rowOff>
    </xdr:from>
    <xdr:ext cx="762000" cy="259045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/>
      </xdr:nvSpPr>
      <xdr:spPr>
        <a:xfrm>
          <a:off x="19354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41</xdr:row>
      <xdr:rowOff>80027</xdr:rowOff>
    </xdr:from>
    <xdr:ext cx="762000" cy="259045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/>
      </xdr:nvSpPr>
      <xdr:spPr>
        <a:xfrm>
          <a:off x="18465800" y="7109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37</xdr:row>
      <xdr:rowOff>51562</xdr:rowOff>
    </xdr:from>
    <xdr:to>
      <xdr:col>116</xdr:col>
      <xdr:colOff>114300</xdr:colOff>
      <xdr:row>37</xdr:row>
      <xdr:rowOff>153162</xdr:rowOff>
    </xdr:to>
    <xdr:sp macro="" textlink="">
      <xdr:nvSpPr>
        <xdr:cNvPr id="759" name="楕円 75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/>
      </xdr:nvSpPr>
      <xdr:spPr>
        <a:xfrm>
          <a:off x="22110700" y="639521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114300</xdr:colOff>
      <xdr:row>37</xdr:row>
      <xdr:rowOff>29989</xdr:rowOff>
    </xdr:from>
    <xdr:ext cx="469744" cy="259045"/>
    <xdr:sp macro="" textlink="">
      <xdr:nvSpPr>
        <xdr:cNvPr id="760" name="投資及び出資金該当値テキスト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/>
      </xdr:nvSpPr>
      <xdr:spPr>
        <a:xfrm>
          <a:off x="22212300" y="637363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2,244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36</xdr:row>
      <xdr:rowOff>76835</xdr:rowOff>
    </xdr:from>
    <xdr:to>
      <xdr:col>112</xdr:col>
      <xdr:colOff>38100</xdr:colOff>
      <xdr:row>37</xdr:row>
      <xdr:rowOff>6985</xdr:rowOff>
    </xdr:to>
    <xdr:sp macro="" textlink="">
      <xdr:nvSpPr>
        <xdr:cNvPr id="761" name="楕円 760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/>
      </xdr:nvSpPr>
      <xdr:spPr>
        <a:xfrm>
          <a:off x="21272500" y="62490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110</xdr:col>
      <xdr:colOff>133428</xdr:colOff>
      <xdr:row>35</xdr:row>
      <xdr:rowOff>23512</xdr:rowOff>
    </xdr:from>
    <xdr:ext cx="469744" cy="259045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/>
      </xdr:nvSpPr>
      <xdr:spPr>
        <a:xfrm>
          <a:off x="21088428" y="60242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3,395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107</xdr:col>
      <xdr:colOff>0</xdr:colOff>
      <xdr:row>34</xdr:row>
      <xdr:rowOff>53594</xdr:rowOff>
    </xdr:from>
    <xdr:to>
      <xdr:col>107</xdr:col>
      <xdr:colOff>101600</xdr:colOff>
      <xdr:row>34</xdr:row>
      <xdr:rowOff>155194</xdr:rowOff>
    </xdr:to>
    <xdr:sp macro="" textlink="">
      <xdr:nvSpPr>
        <xdr:cNvPr id="763" name="楕円 762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/>
      </xdr:nvSpPr>
      <xdr:spPr>
        <a:xfrm>
          <a:off x="20383500" y="588289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106</xdr:col>
      <xdr:colOff>6428</xdr:colOff>
      <xdr:row>33</xdr:row>
      <xdr:rowOff>271</xdr:rowOff>
    </xdr:from>
    <xdr:ext cx="469744" cy="259045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/>
      </xdr:nvSpPr>
      <xdr:spPr>
        <a:xfrm>
          <a:off x="20199428" y="565812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6,278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63500</xdr:colOff>
      <xdr:row>38</xdr:row>
      <xdr:rowOff>165100</xdr:rowOff>
    </xdr:from>
    <xdr:to>
      <xdr:col>102</xdr:col>
      <xdr:colOff>165100</xdr:colOff>
      <xdr:row>39</xdr:row>
      <xdr:rowOff>95250</xdr:rowOff>
    </xdr:to>
    <xdr:sp macro="" textlink="">
      <xdr:nvSpPr>
        <xdr:cNvPr id="765" name="楕円 764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/>
      </xdr:nvSpPr>
      <xdr:spPr>
        <a:xfrm>
          <a:off x="19494500" y="6680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180150</xdr:colOff>
      <xdr:row>39</xdr:row>
      <xdr:rowOff>86377</xdr:rowOff>
    </xdr:from>
    <xdr:ext cx="249299" cy="259045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/>
      </xdr:nvSpPr>
      <xdr:spPr>
        <a:xfrm>
          <a:off x="19420650" y="6772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38</xdr:row>
      <xdr:rowOff>165100</xdr:rowOff>
    </xdr:from>
    <xdr:to>
      <xdr:col>98</xdr:col>
      <xdr:colOff>38100</xdr:colOff>
      <xdr:row>39</xdr:row>
      <xdr:rowOff>95250</xdr:rowOff>
    </xdr:to>
    <xdr:sp macro="" textlink="">
      <xdr:nvSpPr>
        <xdr:cNvPr id="767" name="楕円 76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/>
      </xdr:nvSpPr>
      <xdr:spPr>
        <a:xfrm>
          <a:off x="18605500" y="6680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97</xdr:col>
      <xdr:colOff>53150</xdr:colOff>
      <xdr:row>39</xdr:row>
      <xdr:rowOff>86377</xdr:rowOff>
    </xdr:from>
    <xdr:ext cx="249299" cy="259045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/>
      </xdr:nvSpPr>
      <xdr:spPr>
        <a:xfrm>
          <a:off x="18531650" y="6772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43</xdr:row>
      <xdr:rowOff>57150</xdr:rowOff>
    </xdr:from>
    <xdr:to>
      <xdr:col>120</xdr:col>
      <xdr:colOff>114300</xdr:colOff>
      <xdr:row>45</xdr:row>
      <xdr:rowOff>31750</xdr:rowOff>
    </xdr:to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/>
      </xdr:nvSpPr>
      <xdr:spPr>
        <a:xfrm>
          <a:off x="18288000" y="7429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貸付金</a:t>
          </a:r>
        </a:p>
      </xdr:txBody>
    </xdr:sp>
    <xdr:clientData/>
  </xdr:twoCellAnchor>
  <xdr:twoCellAnchor>
    <xdr:from>
      <xdr:col>96</xdr:col>
      <xdr:colOff>127000</xdr:colOff>
      <xdr:row>45</xdr:row>
      <xdr:rowOff>57150</xdr:rowOff>
    </xdr:from>
    <xdr:to>
      <xdr:col>104</xdr:col>
      <xdr:colOff>127000</xdr:colOff>
      <xdr:row>46</xdr:row>
      <xdr:rowOff>139700</xdr:rowOff>
    </xdr:to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/>
      </xdr:nvSpPr>
      <xdr:spPr>
        <a:xfrm>
          <a:off x="18415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46</xdr:row>
      <xdr:rowOff>88900</xdr:rowOff>
    </xdr:from>
    <xdr:to>
      <xdr:col>104</xdr:col>
      <xdr:colOff>127000</xdr:colOff>
      <xdr:row>48</xdr:row>
      <xdr:rowOff>0</xdr:rowOff>
    </xdr:to>
    <xdr:sp macro="" textlink="">
      <xdr:nvSpPr>
        <xdr:cNvPr id="771" name="正方形/長方形 770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/>
      </xdr:nvSpPr>
      <xdr:spPr>
        <a:xfrm>
          <a:off x="18415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45</xdr:row>
      <xdr:rowOff>57150</xdr:rowOff>
    </xdr:from>
    <xdr:to>
      <xdr:col>110</xdr:col>
      <xdr:colOff>0</xdr:colOff>
      <xdr:row>46</xdr:row>
      <xdr:rowOff>139700</xdr:rowOff>
    </xdr:to>
    <xdr:sp macro="" textlink="">
      <xdr:nvSpPr>
        <xdr:cNvPr id="772" name="正方形/長方形 771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/>
      </xdr:nvSpPr>
      <xdr:spPr>
        <a:xfrm>
          <a:off x="19431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46</xdr:row>
      <xdr:rowOff>88900</xdr:rowOff>
    </xdr:from>
    <xdr:to>
      <xdr:col>110</xdr:col>
      <xdr:colOff>0</xdr:colOff>
      <xdr:row>48</xdr:row>
      <xdr:rowOff>0</xdr:rowOff>
    </xdr:to>
    <xdr:sp macro="" textlink="">
      <xdr:nvSpPr>
        <xdr:cNvPr id="773" name="正方形/長方形 772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/>
      </xdr:nvSpPr>
      <xdr:spPr>
        <a:xfrm>
          <a:off x="19431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10,980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45</xdr:row>
      <xdr:rowOff>57150</xdr:rowOff>
    </xdr:from>
    <xdr:to>
      <xdr:col>116</xdr:col>
      <xdr:colOff>0</xdr:colOff>
      <xdr:row>46</xdr:row>
      <xdr:rowOff>139700</xdr:rowOff>
    </xdr:to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/>
      </xdr:nvSpPr>
      <xdr:spPr>
        <a:xfrm>
          <a:off x="20574000" y="7772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46</xdr:row>
      <xdr:rowOff>88900</xdr:rowOff>
    </xdr:from>
    <xdr:to>
      <xdr:col>116</xdr:col>
      <xdr:colOff>0</xdr:colOff>
      <xdr:row>48</xdr:row>
      <xdr:rowOff>0</xdr:rowOff>
    </xdr:to>
    <xdr:sp macro="" textlink="">
      <xdr:nvSpPr>
        <xdr:cNvPr id="775" name="正方形/長方形 774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/>
      </xdr:nvSpPr>
      <xdr:spPr>
        <a:xfrm>
          <a:off x="20574000" y="7975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13,293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48</xdr:row>
      <xdr:rowOff>25400</xdr:rowOff>
    </xdr:from>
    <xdr:to>
      <xdr:col>120</xdr:col>
      <xdr:colOff>114300</xdr:colOff>
      <xdr:row>61</xdr:row>
      <xdr:rowOff>82550</xdr:rowOff>
    </xdr:to>
    <xdr:sp macro="" textlink="">
      <xdr:nvSpPr>
        <xdr:cNvPr id="776" name="正方形/長方形 775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/>
      </xdr:nvSpPr>
      <xdr:spPr>
        <a:xfrm>
          <a:off x="18288000" y="8255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47</xdr:row>
      <xdr:rowOff>6350</xdr:rowOff>
    </xdr:from>
    <xdr:ext cx="349839" cy="225703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/>
      </xdr:nvSpPr>
      <xdr:spPr>
        <a:xfrm>
          <a:off x="18249900" y="8064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61</xdr:row>
      <xdr:rowOff>82550</xdr:rowOff>
    </xdr:from>
    <xdr:to>
      <xdr:col>120</xdr:col>
      <xdr:colOff>114300</xdr:colOff>
      <xdr:row>61</xdr:row>
      <xdr:rowOff>82550</xdr:rowOff>
    </xdr:to>
    <xdr:cxnSp macro="">
      <xdr:nvCxnSpPr>
        <xdr:cNvPr id="778" name="直線コネクタ 777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CxnSpPr/>
      </xdr:nvCxnSpPr>
      <xdr:spPr>
        <a:xfrm>
          <a:off x="18288000" y="10541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58</xdr:row>
      <xdr:rowOff>25400</xdr:rowOff>
    </xdr:from>
    <xdr:to>
      <xdr:col>120</xdr:col>
      <xdr:colOff>114300</xdr:colOff>
      <xdr:row>58</xdr:row>
      <xdr:rowOff>25400</xdr:rowOff>
    </xdr:to>
    <xdr:cxnSp macro="">
      <xdr:nvCxnSpPr>
        <xdr:cNvPr id="779" name="直線コネクタ 77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CxnSpPr/>
      </xdr:nvCxnSpPr>
      <xdr:spPr>
        <a:xfrm>
          <a:off x="18288000" y="99695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57</xdr:row>
      <xdr:rowOff>54627</xdr:rowOff>
    </xdr:from>
    <xdr:ext cx="248786" cy="259045"/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/>
      </xdr:nvSpPr>
      <xdr:spPr>
        <a:xfrm>
          <a:off x="18039214" y="98272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54</xdr:row>
      <xdr:rowOff>139700</xdr:rowOff>
    </xdr:from>
    <xdr:to>
      <xdr:col>120</xdr:col>
      <xdr:colOff>114300</xdr:colOff>
      <xdr:row>54</xdr:row>
      <xdr:rowOff>139700</xdr:rowOff>
    </xdr:to>
    <xdr:cxnSp macro="">
      <xdr:nvCxnSpPr>
        <xdr:cNvPr id="781" name="直線コネクタ 780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CxnSpPr/>
      </xdr:nvCxnSpPr>
      <xdr:spPr>
        <a:xfrm>
          <a:off x="18288000" y="939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53</xdr:row>
      <xdr:rowOff>168927</xdr:rowOff>
    </xdr:from>
    <xdr:ext cx="531299" cy="259045"/>
    <xdr:sp macro="" textlink="">
      <xdr:nvSpPr>
        <xdr:cNvPr id="782" name="テキスト ボックス 781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/>
      </xdr:nvSpPr>
      <xdr:spPr>
        <a:xfrm>
          <a:off x="17756701" y="925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51</xdr:row>
      <xdr:rowOff>82550</xdr:rowOff>
    </xdr:from>
    <xdr:to>
      <xdr:col>120</xdr:col>
      <xdr:colOff>114300</xdr:colOff>
      <xdr:row>51</xdr:row>
      <xdr:rowOff>82550</xdr:rowOff>
    </xdr:to>
    <xdr:cxnSp macro="">
      <xdr:nvCxnSpPr>
        <xdr:cNvPr id="783" name="直線コネクタ 782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CxnSpPr/>
      </xdr:nvCxnSpPr>
      <xdr:spPr>
        <a:xfrm>
          <a:off x="18288000" y="88265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50</xdr:row>
      <xdr:rowOff>111777</xdr:rowOff>
    </xdr:from>
    <xdr:ext cx="531299" cy="259045"/>
    <xdr:sp macro="" textlink="">
      <xdr:nvSpPr>
        <xdr:cNvPr id="784" name="テキスト ボックス 783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/>
      </xdr:nvSpPr>
      <xdr:spPr>
        <a:xfrm>
          <a:off x="17756701" y="86842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48</xdr:row>
      <xdr:rowOff>25400</xdr:rowOff>
    </xdr:from>
    <xdr:to>
      <xdr:col>120</xdr:col>
      <xdr:colOff>114300</xdr:colOff>
      <xdr:row>48</xdr:row>
      <xdr:rowOff>25400</xdr:rowOff>
    </xdr:to>
    <xdr:cxnSp macro="">
      <xdr:nvCxnSpPr>
        <xdr:cNvPr id="785" name="直線コネクタ 784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CxnSpPr/>
      </xdr:nvCxnSpPr>
      <xdr:spPr>
        <a:xfrm>
          <a:off x="18288000" y="825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47</xdr:row>
      <xdr:rowOff>54627</xdr:rowOff>
    </xdr:from>
    <xdr:ext cx="531299" cy="259045"/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/>
      </xdr:nvSpPr>
      <xdr:spPr>
        <a:xfrm>
          <a:off x="17756701" y="8112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48</xdr:row>
      <xdr:rowOff>25400</xdr:rowOff>
    </xdr:from>
    <xdr:to>
      <xdr:col>120</xdr:col>
      <xdr:colOff>114300</xdr:colOff>
      <xdr:row>61</xdr:row>
      <xdr:rowOff>82550</xdr:rowOff>
    </xdr:to>
    <xdr:sp macro="" textlink="">
      <xdr:nvSpPr>
        <xdr:cNvPr id="787" name="貸付金グラフ枠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/>
      </xdr:nvSpPr>
      <xdr:spPr>
        <a:xfrm>
          <a:off x="18288000" y="8255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61595</xdr:colOff>
      <xdr:row>51</xdr:row>
      <xdr:rowOff>36430</xdr:rowOff>
    </xdr:from>
    <xdr:to>
      <xdr:col>116</xdr:col>
      <xdr:colOff>62864</xdr:colOff>
      <xdr:row>58</xdr:row>
      <xdr:rowOff>25057</xdr:rowOff>
    </xdr:to>
    <xdr:cxnSp macro="">
      <xdr:nvCxnSpPr>
        <xdr:cNvPr id="788" name="直線コネクタ 787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CxnSpPr/>
      </xdr:nvCxnSpPr>
      <xdr:spPr>
        <a:xfrm flipV="1">
          <a:off x="22159595" y="8780380"/>
          <a:ext cx="1269" cy="118877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58</xdr:row>
      <xdr:rowOff>28884</xdr:rowOff>
    </xdr:from>
    <xdr:ext cx="249299" cy="259045"/>
    <xdr:sp macro="" textlink="">
      <xdr:nvSpPr>
        <xdr:cNvPr id="789" name="貸付金最小値テキスト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/>
      </xdr:nvSpPr>
      <xdr:spPr>
        <a:xfrm>
          <a:off x="22212300" y="9972984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58</xdr:row>
      <xdr:rowOff>25057</xdr:rowOff>
    </xdr:from>
    <xdr:to>
      <xdr:col>116</xdr:col>
      <xdr:colOff>152400</xdr:colOff>
      <xdr:row>58</xdr:row>
      <xdr:rowOff>25057</xdr:rowOff>
    </xdr:to>
    <xdr:cxnSp macro="">
      <xdr:nvCxnSpPr>
        <xdr:cNvPr id="790" name="直線コネクタ 789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CxnSpPr/>
      </xdr:nvCxnSpPr>
      <xdr:spPr>
        <a:xfrm>
          <a:off x="22072600" y="9969157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49</xdr:row>
      <xdr:rowOff>154557</xdr:rowOff>
    </xdr:from>
    <xdr:ext cx="534377" cy="259045"/>
    <xdr:sp macro="" textlink="">
      <xdr:nvSpPr>
        <xdr:cNvPr id="791" name="貸付金最大値テキスト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/>
      </xdr:nvSpPr>
      <xdr:spPr>
        <a:xfrm>
          <a:off x="22212300" y="855560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20,807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51</xdr:row>
      <xdr:rowOff>36430</xdr:rowOff>
    </xdr:from>
    <xdr:to>
      <xdr:col>116</xdr:col>
      <xdr:colOff>152400</xdr:colOff>
      <xdr:row>51</xdr:row>
      <xdr:rowOff>36430</xdr:rowOff>
    </xdr:to>
    <xdr:cxnSp macro="">
      <xdr:nvCxnSpPr>
        <xdr:cNvPr id="792" name="直線コネクタ 791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CxnSpPr/>
      </xdr:nvCxnSpPr>
      <xdr:spPr>
        <a:xfrm>
          <a:off x="22072600" y="87803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177800</xdr:colOff>
      <xdr:row>57</xdr:row>
      <xdr:rowOff>147130</xdr:rowOff>
    </xdr:from>
    <xdr:to>
      <xdr:col>116</xdr:col>
      <xdr:colOff>63500</xdr:colOff>
      <xdr:row>57</xdr:row>
      <xdr:rowOff>169932</xdr:rowOff>
    </xdr:to>
    <xdr:cxnSp macro="">
      <xdr:nvCxnSpPr>
        <xdr:cNvPr id="793" name="直線コネクタ 792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CxnSpPr/>
      </xdr:nvCxnSpPr>
      <xdr:spPr>
        <a:xfrm>
          <a:off x="21323300" y="9919780"/>
          <a:ext cx="838200" cy="2280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55</xdr:row>
      <xdr:rowOff>53598</xdr:rowOff>
    </xdr:from>
    <xdr:ext cx="469744" cy="259045"/>
    <xdr:sp macro="" textlink="">
      <xdr:nvSpPr>
        <xdr:cNvPr id="794" name="貸付金平均値テキスト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/>
      </xdr:nvSpPr>
      <xdr:spPr>
        <a:xfrm>
          <a:off x="22212300" y="9483348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56</xdr:row>
      <xdr:rowOff>30721</xdr:rowOff>
    </xdr:from>
    <xdr:to>
      <xdr:col>116</xdr:col>
      <xdr:colOff>114300</xdr:colOff>
      <xdr:row>56</xdr:row>
      <xdr:rowOff>132321</xdr:rowOff>
    </xdr:to>
    <xdr:sp macro="" textlink="">
      <xdr:nvSpPr>
        <xdr:cNvPr id="795" name="フローチャート: 判断 794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/>
      </xdr:nvSpPr>
      <xdr:spPr>
        <a:xfrm>
          <a:off x="22110700" y="963192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57</xdr:row>
      <xdr:rowOff>137243</xdr:rowOff>
    </xdr:from>
    <xdr:to>
      <xdr:col>111</xdr:col>
      <xdr:colOff>177800</xdr:colOff>
      <xdr:row>57</xdr:row>
      <xdr:rowOff>147130</xdr:rowOff>
    </xdr:to>
    <xdr:cxnSp macro="">
      <xdr:nvCxnSpPr>
        <xdr:cNvPr id="796" name="直線コネクタ 795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CxnSpPr/>
      </xdr:nvCxnSpPr>
      <xdr:spPr>
        <a:xfrm>
          <a:off x="20434300" y="9909893"/>
          <a:ext cx="889000" cy="988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127000</xdr:colOff>
      <xdr:row>56</xdr:row>
      <xdr:rowOff>29064</xdr:rowOff>
    </xdr:from>
    <xdr:to>
      <xdr:col>112</xdr:col>
      <xdr:colOff>38100</xdr:colOff>
      <xdr:row>56</xdr:row>
      <xdr:rowOff>130664</xdr:rowOff>
    </xdr:to>
    <xdr:sp macro="" textlink="">
      <xdr:nvSpPr>
        <xdr:cNvPr id="797" name="フローチャート: 判断 79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/>
      </xdr:nvSpPr>
      <xdr:spPr>
        <a:xfrm>
          <a:off x="21272500" y="963026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110</xdr:col>
      <xdr:colOff>133428</xdr:colOff>
      <xdr:row>54</xdr:row>
      <xdr:rowOff>147191</xdr:rowOff>
    </xdr:from>
    <xdr:ext cx="469744" cy="259045"/>
    <xdr:sp macro="" textlink="">
      <xdr:nvSpPr>
        <xdr:cNvPr id="798" name="テキスト ボックス 797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/>
      </xdr:nvSpPr>
      <xdr:spPr>
        <a:xfrm>
          <a:off x="21088428" y="940549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5,047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114300</xdr:colOff>
      <xdr:row>57</xdr:row>
      <xdr:rowOff>137243</xdr:rowOff>
    </xdr:from>
    <xdr:to>
      <xdr:col>107</xdr:col>
      <xdr:colOff>50800</xdr:colOff>
      <xdr:row>57</xdr:row>
      <xdr:rowOff>146329</xdr:rowOff>
    </xdr:to>
    <xdr:cxnSp macro="">
      <xdr:nvCxnSpPr>
        <xdr:cNvPr id="799" name="直線コネクタ 798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CxnSpPr/>
      </xdr:nvCxnSpPr>
      <xdr:spPr>
        <a:xfrm flipV="1">
          <a:off x="19545300" y="9909893"/>
          <a:ext cx="889000" cy="908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56</xdr:row>
      <xdr:rowOff>31521</xdr:rowOff>
    </xdr:from>
    <xdr:to>
      <xdr:col>107</xdr:col>
      <xdr:colOff>101600</xdr:colOff>
      <xdr:row>56</xdr:row>
      <xdr:rowOff>133121</xdr:rowOff>
    </xdr:to>
    <xdr:sp macro="" textlink="">
      <xdr:nvSpPr>
        <xdr:cNvPr id="800" name="フローチャート: 判断 799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/>
      </xdr:nvSpPr>
      <xdr:spPr>
        <a:xfrm>
          <a:off x="20383500" y="963272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106</xdr:col>
      <xdr:colOff>6428</xdr:colOff>
      <xdr:row>54</xdr:row>
      <xdr:rowOff>149648</xdr:rowOff>
    </xdr:from>
    <xdr:ext cx="469744" cy="259045"/>
    <xdr:sp macro="" textlink="">
      <xdr:nvSpPr>
        <xdr:cNvPr id="801" name="テキスト ボックス 800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/>
      </xdr:nvSpPr>
      <xdr:spPr>
        <a:xfrm>
          <a:off x="20199428" y="940794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177800</xdr:colOff>
      <xdr:row>57</xdr:row>
      <xdr:rowOff>145644</xdr:rowOff>
    </xdr:from>
    <xdr:to>
      <xdr:col>102</xdr:col>
      <xdr:colOff>114300</xdr:colOff>
      <xdr:row>57</xdr:row>
      <xdr:rowOff>146329</xdr:rowOff>
    </xdr:to>
    <xdr:cxnSp macro="">
      <xdr:nvCxnSpPr>
        <xdr:cNvPr id="802" name="直線コネクタ 801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CxnSpPr/>
      </xdr:nvCxnSpPr>
      <xdr:spPr>
        <a:xfrm>
          <a:off x="18656300" y="9918294"/>
          <a:ext cx="889000" cy="68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56</xdr:row>
      <xdr:rowOff>47752</xdr:rowOff>
    </xdr:from>
    <xdr:to>
      <xdr:col>102</xdr:col>
      <xdr:colOff>165100</xdr:colOff>
      <xdr:row>56</xdr:row>
      <xdr:rowOff>149352</xdr:rowOff>
    </xdr:to>
    <xdr:sp macro="" textlink="">
      <xdr:nvSpPr>
        <xdr:cNvPr id="803" name="フローチャート: 判断 802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/>
      </xdr:nvSpPr>
      <xdr:spPr>
        <a:xfrm>
          <a:off x="19494500" y="964895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69928</xdr:colOff>
      <xdr:row>54</xdr:row>
      <xdr:rowOff>165879</xdr:rowOff>
    </xdr:from>
    <xdr:ext cx="469744" cy="259045"/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/>
      </xdr:nvSpPr>
      <xdr:spPr>
        <a:xfrm>
          <a:off x="19310428" y="94241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4,720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56</xdr:row>
      <xdr:rowOff>89</xdr:rowOff>
    </xdr:from>
    <xdr:to>
      <xdr:col>98</xdr:col>
      <xdr:colOff>38100</xdr:colOff>
      <xdr:row>56</xdr:row>
      <xdr:rowOff>101689</xdr:rowOff>
    </xdr:to>
    <xdr:sp macro="" textlink="">
      <xdr:nvSpPr>
        <xdr:cNvPr id="805" name="フローチャート: 判断 804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/>
      </xdr:nvSpPr>
      <xdr:spPr>
        <a:xfrm>
          <a:off x="18605500" y="96012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96</xdr:col>
      <xdr:colOff>133428</xdr:colOff>
      <xdr:row>54</xdr:row>
      <xdr:rowOff>118216</xdr:rowOff>
    </xdr:from>
    <xdr:ext cx="469744" cy="259045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/>
      </xdr:nvSpPr>
      <xdr:spPr>
        <a:xfrm>
          <a:off x="18421428" y="937651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5,554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115</xdr:col>
      <xdr:colOff>63500</xdr:colOff>
      <xdr:row>61</xdr:row>
      <xdr:rowOff>80027</xdr:rowOff>
    </xdr:from>
    <xdr:ext cx="762000" cy="259045"/>
    <xdr:sp macro="" textlink="">
      <xdr:nvSpPr>
        <xdr:cNvPr id="807" name="テキスト ボックス 80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/>
      </xdr:nvSpPr>
      <xdr:spPr>
        <a:xfrm>
          <a:off x="219710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61</xdr:row>
      <xdr:rowOff>80027</xdr:rowOff>
    </xdr:from>
    <xdr:ext cx="762000" cy="259045"/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/>
      </xdr:nvSpPr>
      <xdr:spPr>
        <a:xfrm>
          <a:off x="21132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61</xdr:row>
      <xdr:rowOff>80027</xdr:rowOff>
    </xdr:from>
    <xdr:ext cx="762000" cy="259045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/>
      </xdr:nvSpPr>
      <xdr:spPr>
        <a:xfrm>
          <a:off x="20243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61</xdr:row>
      <xdr:rowOff>80027</xdr:rowOff>
    </xdr:from>
    <xdr:ext cx="762000" cy="259045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/>
      </xdr:nvSpPr>
      <xdr:spPr>
        <a:xfrm>
          <a:off x="19354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61</xdr:row>
      <xdr:rowOff>80027</xdr:rowOff>
    </xdr:from>
    <xdr:ext cx="762000" cy="259045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/>
      </xdr:nvSpPr>
      <xdr:spPr>
        <a:xfrm>
          <a:off x="18465800" y="10538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57</xdr:row>
      <xdr:rowOff>119132</xdr:rowOff>
    </xdr:from>
    <xdr:to>
      <xdr:col>116</xdr:col>
      <xdr:colOff>114300</xdr:colOff>
      <xdr:row>58</xdr:row>
      <xdr:rowOff>49282</xdr:rowOff>
    </xdr:to>
    <xdr:sp macro="" textlink="">
      <xdr:nvSpPr>
        <xdr:cNvPr id="812" name="楕円 811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/>
      </xdr:nvSpPr>
      <xdr:spPr>
        <a:xfrm>
          <a:off x="22110700" y="989178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114300</xdr:colOff>
      <xdr:row>57</xdr:row>
      <xdr:rowOff>34059</xdr:rowOff>
    </xdr:from>
    <xdr:ext cx="378565" cy="259045"/>
    <xdr:sp macro="" textlink="">
      <xdr:nvSpPr>
        <xdr:cNvPr id="813" name="貸付金該当値テキスト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/>
      </xdr:nvSpPr>
      <xdr:spPr>
        <a:xfrm>
          <a:off x="22212300" y="9806709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57</xdr:row>
      <xdr:rowOff>96330</xdr:rowOff>
    </xdr:from>
    <xdr:to>
      <xdr:col>112</xdr:col>
      <xdr:colOff>38100</xdr:colOff>
      <xdr:row>58</xdr:row>
      <xdr:rowOff>26480</xdr:rowOff>
    </xdr:to>
    <xdr:sp macro="" textlink="">
      <xdr:nvSpPr>
        <xdr:cNvPr id="814" name="楕円 813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/>
      </xdr:nvSpPr>
      <xdr:spPr>
        <a:xfrm>
          <a:off x="21272500" y="98689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110</xdr:col>
      <xdr:colOff>179017</xdr:colOff>
      <xdr:row>58</xdr:row>
      <xdr:rowOff>17607</xdr:rowOff>
    </xdr:from>
    <xdr:ext cx="378565" cy="259045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/>
      </xdr:nvSpPr>
      <xdr:spPr>
        <a:xfrm>
          <a:off x="21134017" y="9961707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107</xdr:col>
      <xdr:colOff>0</xdr:colOff>
      <xdr:row>57</xdr:row>
      <xdr:rowOff>86443</xdr:rowOff>
    </xdr:from>
    <xdr:to>
      <xdr:col>107</xdr:col>
      <xdr:colOff>101600</xdr:colOff>
      <xdr:row>58</xdr:row>
      <xdr:rowOff>16593</xdr:rowOff>
    </xdr:to>
    <xdr:sp macro="" textlink="">
      <xdr:nvSpPr>
        <xdr:cNvPr id="816" name="楕円 815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/>
      </xdr:nvSpPr>
      <xdr:spPr>
        <a:xfrm>
          <a:off x="20383500" y="985909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106</xdr:col>
      <xdr:colOff>6428</xdr:colOff>
      <xdr:row>58</xdr:row>
      <xdr:rowOff>7720</xdr:rowOff>
    </xdr:from>
    <xdr:ext cx="469744" cy="259045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/>
      </xdr:nvSpPr>
      <xdr:spPr>
        <a:xfrm>
          <a:off x="20199428" y="995182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1,043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63500</xdr:colOff>
      <xdr:row>57</xdr:row>
      <xdr:rowOff>95529</xdr:rowOff>
    </xdr:from>
    <xdr:to>
      <xdr:col>102</xdr:col>
      <xdr:colOff>165100</xdr:colOff>
      <xdr:row>58</xdr:row>
      <xdr:rowOff>25679</xdr:rowOff>
    </xdr:to>
    <xdr:sp macro="" textlink="">
      <xdr:nvSpPr>
        <xdr:cNvPr id="818" name="楕円 817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/>
      </xdr:nvSpPr>
      <xdr:spPr>
        <a:xfrm>
          <a:off x="19494500" y="986817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115517</xdr:colOff>
      <xdr:row>58</xdr:row>
      <xdr:rowOff>16806</xdr:rowOff>
    </xdr:from>
    <xdr:ext cx="378565" cy="259045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/>
      </xdr:nvSpPr>
      <xdr:spPr>
        <a:xfrm>
          <a:off x="19356017" y="9960906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884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57</xdr:row>
      <xdr:rowOff>94844</xdr:rowOff>
    </xdr:from>
    <xdr:to>
      <xdr:col>98</xdr:col>
      <xdr:colOff>38100</xdr:colOff>
      <xdr:row>58</xdr:row>
      <xdr:rowOff>24994</xdr:rowOff>
    </xdr:to>
    <xdr:sp macro="" textlink="">
      <xdr:nvSpPr>
        <xdr:cNvPr id="820" name="楕円 819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/>
      </xdr:nvSpPr>
      <xdr:spPr>
        <a:xfrm>
          <a:off x="18605500" y="986749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96</xdr:col>
      <xdr:colOff>179017</xdr:colOff>
      <xdr:row>58</xdr:row>
      <xdr:rowOff>16121</xdr:rowOff>
    </xdr:from>
    <xdr:ext cx="378565" cy="259045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/>
      </xdr:nvSpPr>
      <xdr:spPr>
        <a:xfrm>
          <a:off x="18467017" y="9960221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896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63</xdr:row>
      <xdr:rowOff>57150</xdr:rowOff>
    </xdr:from>
    <xdr:to>
      <xdr:col>120</xdr:col>
      <xdr:colOff>114300</xdr:colOff>
      <xdr:row>65</xdr:row>
      <xdr:rowOff>31750</xdr:rowOff>
    </xdr:to>
    <xdr:sp macro="" textlink="">
      <xdr:nvSpPr>
        <xdr:cNvPr id="822" name="正方形/長方形 821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/>
      </xdr:nvSpPr>
      <xdr:spPr>
        <a:xfrm>
          <a:off x="18288000" y="10858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繰出金</a:t>
          </a:r>
        </a:p>
      </xdr:txBody>
    </xdr:sp>
    <xdr:clientData/>
  </xdr:twoCellAnchor>
  <xdr:twoCellAnchor>
    <xdr:from>
      <xdr:col>96</xdr:col>
      <xdr:colOff>127000</xdr:colOff>
      <xdr:row>65</xdr:row>
      <xdr:rowOff>57150</xdr:rowOff>
    </xdr:from>
    <xdr:to>
      <xdr:col>104</xdr:col>
      <xdr:colOff>127000</xdr:colOff>
      <xdr:row>66</xdr:row>
      <xdr:rowOff>139700</xdr:rowOff>
    </xdr:to>
    <xdr:sp macro="" textlink="">
      <xdr:nvSpPr>
        <xdr:cNvPr id="823" name="正方形/長方形 822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/>
      </xdr:nvSpPr>
      <xdr:spPr>
        <a:xfrm>
          <a:off x="18415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66</xdr:row>
      <xdr:rowOff>88900</xdr:rowOff>
    </xdr:from>
    <xdr:to>
      <xdr:col>104</xdr:col>
      <xdr:colOff>127000</xdr:colOff>
      <xdr:row>68</xdr:row>
      <xdr:rowOff>0</xdr:rowOff>
    </xdr:to>
    <xdr:sp macro="" textlink="">
      <xdr:nvSpPr>
        <xdr:cNvPr id="824" name="正方形/長方形 82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/>
      </xdr:nvSpPr>
      <xdr:spPr>
        <a:xfrm>
          <a:off x="18415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65</xdr:row>
      <xdr:rowOff>57150</xdr:rowOff>
    </xdr:from>
    <xdr:to>
      <xdr:col>110</xdr:col>
      <xdr:colOff>0</xdr:colOff>
      <xdr:row>66</xdr:row>
      <xdr:rowOff>139700</xdr:rowOff>
    </xdr:to>
    <xdr:sp macro="" textlink="">
      <xdr:nvSpPr>
        <xdr:cNvPr id="825" name="正方形/長方形 82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/>
      </xdr:nvSpPr>
      <xdr:spPr>
        <a:xfrm>
          <a:off x="19431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66</xdr:row>
      <xdr:rowOff>88900</xdr:rowOff>
    </xdr:from>
    <xdr:to>
      <xdr:col>110</xdr:col>
      <xdr:colOff>0</xdr:colOff>
      <xdr:row>68</xdr:row>
      <xdr:rowOff>0</xdr:rowOff>
    </xdr:to>
    <xdr:sp macro="" textlink="">
      <xdr:nvSpPr>
        <xdr:cNvPr id="826" name="正方形/長方形 825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/>
      </xdr:nvSpPr>
      <xdr:spPr>
        <a:xfrm>
          <a:off x="19431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39,719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65</xdr:row>
      <xdr:rowOff>57150</xdr:rowOff>
    </xdr:from>
    <xdr:to>
      <xdr:col>116</xdr:col>
      <xdr:colOff>0</xdr:colOff>
      <xdr:row>66</xdr:row>
      <xdr:rowOff>139700</xdr:rowOff>
    </xdr:to>
    <xdr:sp macro="" textlink="">
      <xdr:nvSpPr>
        <xdr:cNvPr id="827" name="正方形/長方形 82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/>
      </xdr:nvSpPr>
      <xdr:spPr>
        <a:xfrm>
          <a:off x="20574000" y="1120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66</xdr:row>
      <xdr:rowOff>88900</xdr:rowOff>
    </xdr:from>
    <xdr:to>
      <xdr:col>116</xdr:col>
      <xdr:colOff>0</xdr:colOff>
      <xdr:row>68</xdr:row>
      <xdr:rowOff>0</xdr:rowOff>
    </xdr:to>
    <xdr:sp macro="" textlink="">
      <xdr:nvSpPr>
        <xdr:cNvPr id="828" name="正方形/長方形 82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/>
      </xdr:nvSpPr>
      <xdr:spPr>
        <a:xfrm>
          <a:off x="20574000" y="1140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31,405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68</xdr:row>
      <xdr:rowOff>25400</xdr:rowOff>
    </xdr:from>
    <xdr:to>
      <xdr:col>120</xdr:col>
      <xdr:colOff>114300</xdr:colOff>
      <xdr:row>81</xdr:row>
      <xdr:rowOff>82550</xdr:rowOff>
    </xdr:to>
    <xdr:sp macro="" textlink="">
      <xdr:nvSpPr>
        <xdr:cNvPr id="829" name="正方形/長方形 82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/>
      </xdr:nvSpPr>
      <xdr:spPr>
        <a:xfrm>
          <a:off x="18288000" y="11684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67</xdr:row>
      <xdr:rowOff>6350</xdr:rowOff>
    </xdr:from>
    <xdr:ext cx="349839" cy="225703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/>
      </xdr:nvSpPr>
      <xdr:spPr>
        <a:xfrm>
          <a:off x="18249900" y="1149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81</xdr:row>
      <xdr:rowOff>82550</xdr:rowOff>
    </xdr:from>
    <xdr:to>
      <xdr:col>120</xdr:col>
      <xdr:colOff>114300</xdr:colOff>
      <xdr:row>81</xdr:row>
      <xdr:rowOff>82550</xdr:rowOff>
    </xdr:to>
    <xdr:cxnSp macro="">
      <xdr:nvCxnSpPr>
        <xdr:cNvPr id="831" name="直線コネクタ 83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CxnSpPr/>
      </xdr:nvCxnSpPr>
      <xdr:spPr>
        <a:xfrm>
          <a:off x="18288000" y="1397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80</xdr:row>
      <xdr:rowOff>111777</xdr:rowOff>
    </xdr:from>
    <xdr:ext cx="248786" cy="259045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>
        <a:xfrm>
          <a:off x="18039214" y="13827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79</xdr:row>
      <xdr:rowOff>44450</xdr:rowOff>
    </xdr:from>
    <xdr:to>
      <xdr:col>120</xdr:col>
      <xdr:colOff>114300</xdr:colOff>
      <xdr:row>79</xdr:row>
      <xdr:rowOff>44450</xdr:rowOff>
    </xdr:to>
    <xdr:cxnSp macro="">
      <xdr:nvCxnSpPr>
        <xdr:cNvPr id="833" name="直線コネクタ 832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CxnSpPr/>
      </xdr:nvCxnSpPr>
      <xdr:spPr>
        <a:xfrm>
          <a:off x="18288000" y="1358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78</xdr:row>
      <xdr:rowOff>73677</xdr:rowOff>
    </xdr:from>
    <xdr:ext cx="531299" cy="259045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>
        <a:xfrm>
          <a:off x="17756701" y="13446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77</xdr:row>
      <xdr:rowOff>6350</xdr:rowOff>
    </xdr:from>
    <xdr:to>
      <xdr:col>120</xdr:col>
      <xdr:colOff>114300</xdr:colOff>
      <xdr:row>77</xdr:row>
      <xdr:rowOff>6350</xdr:rowOff>
    </xdr:to>
    <xdr:cxnSp macro="">
      <xdr:nvCxnSpPr>
        <xdr:cNvPr id="835" name="直線コネクタ 83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CxnSpPr/>
      </xdr:nvCxnSpPr>
      <xdr:spPr>
        <a:xfrm>
          <a:off x="18288000" y="1320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76</xdr:row>
      <xdr:rowOff>35577</xdr:rowOff>
    </xdr:from>
    <xdr:ext cx="531299" cy="259045"/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>
        <a:xfrm>
          <a:off x="17756701" y="13065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74</xdr:row>
      <xdr:rowOff>139700</xdr:rowOff>
    </xdr:from>
    <xdr:to>
      <xdr:col>120</xdr:col>
      <xdr:colOff>114300</xdr:colOff>
      <xdr:row>74</xdr:row>
      <xdr:rowOff>139700</xdr:rowOff>
    </xdr:to>
    <xdr:cxnSp macro="">
      <xdr:nvCxnSpPr>
        <xdr:cNvPr id="837" name="直線コネクタ 83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CxnSpPr/>
      </xdr:nvCxnSpPr>
      <xdr:spPr>
        <a:xfrm>
          <a:off x="18288000" y="1282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73</xdr:row>
      <xdr:rowOff>168927</xdr:rowOff>
    </xdr:from>
    <xdr:ext cx="531299" cy="259045"/>
    <xdr:sp macro="" textlink="">
      <xdr:nvSpPr>
        <xdr:cNvPr id="838" name="テキスト ボックス 837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/>
      </xdr:nvSpPr>
      <xdr:spPr>
        <a:xfrm>
          <a:off x="17756701" y="12684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72</xdr:row>
      <xdr:rowOff>101600</xdr:rowOff>
    </xdr:from>
    <xdr:to>
      <xdr:col>120</xdr:col>
      <xdr:colOff>114300</xdr:colOff>
      <xdr:row>72</xdr:row>
      <xdr:rowOff>101600</xdr:rowOff>
    </xdr:to>
    <xdr:cxnSp macro="">
      <xdr:nvCxnSpPr>
        <xdr:cNvPr id="839" name="直線コネクタ 83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CxnSpPr/>
      </xdr:nvCxnSpPr>
      <xdr:spPr>
        <a:xfrm>
          <a:off x="18288000" y="1244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71</xdr:row>
      <xdr:rowOff>130827</xdr:rowOff>
    </xdr:from>
    <xdr:ext cx="531299" cy="259045"/>
    <xdr:sp macro="" textlink="">
      <xdr:nvSpPr>
        <xdr:cNvPr id="840" name="テキスト ボックス 839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/>
      </xdr:nvSpPr>
      <xdr:spPr>
        <a:xfrm>
          <a:off x="17756701" y="12303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70</xdr:row>
      <xdr:rowOff>63500</xdr:rowOff>
    </xdr:from>
    <xdr:to>
      <xdr:col>120</xdr:col>
      <xdr:colOff>114300</xdr:colOff>
      <xdr:row>70</xdr:row>
      <xdr:rowOff>63500</xdr:rowOff>
    </xdr:to>
    <xdr:cxnSp macro="">
      <xdr:nvCxnSpPr>
        <xdr:cNvPr id="841" name="直線コネクタ 840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CxnSpPr/>
      </xdr:nvCxnSpPr>
      <xdr:spPr>
        <a:xfrm>
          <a:off x="18288000" y="1206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69</xdr:row>
      <xdr:rowOff>92727</xdr:rowOff>
    </xdr:from>
    <xdr:ext cx="531299" cy="259045"/>
    <xdr:sp macro="" textlink="">
      <xdr:nvSpPr>
        <xdr:cNvPr id="842" name="テキスト ボックス 841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/>
      </xdr:nvSpPr>
      <xdr:spPr>
        <a:xfrm>
          <a:off x="17756701" y="11922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25400</xdr:rowOff>
    </xdr:from>
    <xdr:to>
      <xdr:col>120</xdr:col>
      <xdr:colOff>114300</xdr:colOff>
      <xdr:row>68</xdr:row>
      <xdr:rowOff>25400</xdr:rowOff>
    </xdr:to>
    <xdr:cxnSp macro="">
      <xdr:nvCxnSpPr>
        <xdr:cNvPr id="843" name="直線コネクタ 842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CxnSpPr/>
      </xdr:nvCxnSpPr>
      <xdr:spPr>
        <a:xfrm>
          <a:off x="18288000" y="1168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67</xdr:row>
      <xdr:rowOff>54627</xdr:rowOff>
    </xdr:from>
    <xdr:ext cx="531299" cy="259045"/>
    <xdr:sp macro="" textlink="">
      <xdr:nvSpPr>
        <xdr:cNvPr id="844" name="テキスト ボックス 843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/>
      </xdr:nvSpPr>
      <xdr:spPr>
        <a:xfrm>
          <a:off x="17756701" y="11541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25400</xdr:rowOff>
    </xdr:from>
    <xdr:to>
      <xdr:col>120</xdr:col>
      <xdr:colOff>114300</xdr:colOff>
      <xdr:row>81</xdr:row>
      <xdr:rowOff>82550</xdr:rowOff>
    </xdr:to>
    <xdr:sp macro="" textlink="">
      <xdr:nvSpPr>
        <xdr:cNvPr id="845" name="繰出金グラフ枠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/>
      </xdr:nvSpPr>
      <xdr:spPr>
        <a:xfrm>
          <a:off x="18288000" y="11684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61595</xdr:colOff>
      <xdr:row>70</xdr:row>
      <xdr:rowOff>27762</xdr:rowOff>
    </xdr:from>
    <xdr:to>
      <xdr:col>116</xdr:col>
      <xdr:colOff>62864</xdr:colOff>
      <xdr:row>77</xdr:row>
      <xdr:rowOff>35458</xdr:rowOff>
    </xdr:to>
    <xdr:cxnSp macro="">
      <xdr:nvCxnSpPr>
        <xdr:cNvPr id="846" name="直線コネクタ 845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CxnSpPr/>
      </xdr:nvCxnSpPr>
      <xdr:spPr>
        <a:xfrm flipV="1">
          <a:off x="22159595" y="12029262"/>
          <a:ext cx="1269" cy="1207846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77</xdr:row>
      <xdr:rowOff>39285</xdr:rowOff>
    </xdr:from>
    <xdr:ext cx="534377" cy="259045"/>
    <xdr:sp macro="" textlink="">
      <xdr:nvSpPr>
        <xdr:cNvPr id="847" name="繰出金最小値テキスト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/>
      </xdr:nvSpPr>
      <xdr:spPr>
        <a:xfrm>
          <a:off x="22212300" y="1324093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19,236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77</xdr:row>
      <xdr:rowOff>35458</xdr:rowOff>
    </xdr:from>
    <xdr:to>
      <xdr:col>116</xdr:col>
      <xdr:colOff>152400</xdr:colOff>
      <xdr:row>77</xdr:row>
      <xdr:rowOff>35458</xdr:rowOff>
    </xdr:to>
    <xdr:cxnSp macro="">
      <xdr:nvCxnSpPr>
        <xdr:cNvPr id="848" name="直線コネクタ 847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CxnSpPr/>
      </xdr:nvCxnSpPr>
      <xdr:spPr>
        <a:xfrm>
          <a:off x="22072600" y="1323710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68</xdr:row>
      <xdr:rowOff>145889</xdr:rowOff>
    </xdr:from>
    <xdr:ext cx="534377" cy="259045"/>
    <xdr:sp macro="" textlink="">
      <xdr:nvSpPr>
        <xdr:cNvPr id="849" name="繰出金最大値テキスト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/>
      </xdr:nvSpPr>
      <xdr:spPr>
        <a:xfrm>
          <a:off x="22212300" y="1180448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50,938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70</xdr:row>
      <xdr:rowOff>27762</xdr:rowOff>
    </xdr:from>
    <xdr:to>
      <xdr:col>116</xdr:col>
      <xdr:colOff>152400</xdr:colOff>
      <xdr:row>70</xdr:row>
      <xdr:rowOff>27762</xdr:rowOff>
    </xdr:to>
    <xdr:cxnSp macro="">
      <xdr:nvCxnSpPr>
        <xdr:cNvPr id="850" name="直線コネクタ 849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CxnSpPr/>
      </xdr:nvCxnSpPr>
      <xdr:spPr>
        <a:xfrm>
          <a:off x="22072600" y="1202926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177800</xdr:colOff>
      <xdr:row>77</xdr:row>
      <xdr:rowOff>31610</xdr:rowOff>
    </xdr:from>
    <xdr:to>
      <xdr:col>116</xdr:col>
      <xdr:colOff>63500</xdr:colOff>
      <xdr:row>77</xdr:row>
      <xdr:rowOff>35458</xdr:rowOff>
    </xdr:to>
    <xdr:cxnSp macro="">
      <xdr:nvCxnSpPr>
        <xdr:cNvPr id="851" name="直線コネクタ 850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CxnSpPr/>
      </xdr:nvCxnSpPr>
      <xdr:spPr>
        <a:xfrm>
          <a:off x="21323300" y="13233260"/>
          <a:ext cx="838200" cy="384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72</xdr:row>
      <xdr:rowOff>45559</xdr:rowOff>
    </xdr:from>
    <xdr:ext cx="534377" cy="259045"/>
    <xdr:sp macro="" textlink="">
      <xdr:nvSpPr>
        <xdr:cNvPr id="852" name="繰出金平均値テキスト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22212300" y="12389959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36,238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73</xdr:row>
      <xdr:rowOff>22682</xdr:rowOff>
    </xdr:from>
    <xdr:to>
      <xdr:col>116</xdr:col>
      <xdr:colOff>114300</xdr:colOff>
      <xdr:row>73</xdr:row>
      <xdr:rowOff>124282</xdr:rowOff>
    </xdr:to>
    <xdr:sp macro="" textlink="">
      <xdr:nvSpPr>
        <xdr:cNvPr id="853" name="フローチャート: 判断 85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/>
      </xdr:nvSpPr>
      <xdr:spPr>
        <a:xfrm>
          <a:off x="22110700" y="1253853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77</xdr:row>
      <xdr:rowOff>31610</xdr:rowOff>
    </xdr:from>
    <xdr:to>
      <xdr:col>111</xdr:col>
      <xdr:colOff>177800</xdr:colOff>
      <xdr:row>77</xdr:row>
      <xdr:rowOff>113221</xdr:rowOff>
    </xdr:to>
    <xdr:cxnSp macro="">
      <xdr:nvCxnSpPr>
        <xdr:cNvPr id="854" name="直線コネクタ 853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CxnSpPr/>
      </xdr:nvCxnSpPr>
      <xdr:spPr>
        <a:xfrm flipV="1">
          <a:off x="20434300" y="13233260"/>
          <a:ext cx="889000" cy="8161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127000</xdr:colOff>
      <xdr:row>73</xdr:row>
      <xdr:rowOff>48590</xdr:rowOff>
    </xdr:from>
    <xdr:to>
      <xdr:col>112</xdr:col>
      <xdr:colOff>38100</xdr:colOff>
      <xdr:row>73</xdr:row>
      <xdr:rowOff>150190</xdr:rowOff>
    </xdr:to>
    <xdr:sp macro="" textlink="">
      <xdr:nvSpPr>
        <xdr:cNvPr id="855" name="フローチャート: 判断 85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/>
      </xdr:nvSpPr>
      <xdr:spPr>
        <a:xfrm>
          <a:off x="21272500" y="125644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110</xdr:col>
      <xdr:colOff>101111</xdr:colOff>
      <xdr:row>71</xdr:row>
      <xdr:rowOff>166717</xdr:rowOff>
    </xdr:from>
    <xdr:ext cx="534377" cy="259045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/>
      </xdr:nvSpPr>
      <xdr:spPr>
        <a:xfrm>
          <a:off x="21056111" y="1233966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35,558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114300</xdr:colOff>
      <xdr:row>73</xdr:row>
      <xdr:rowOff>129832</xdr:rowOff>
    </xdr:from>
    <xdr:to>
      <xdr:col>107</xdr:col>
      <xdr:colOff>50800</xdr:colOff>
      <xdr:row>77</xdr:row>
      <xdr:rowOff>113221</xdr:rowOff>
    </xdr:to>
    <xdr:cxnSp macro="">
      <xdr:nvCxnSpPr>
        <xdr:cNvPr id="857" name="直線コネクタ 856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CxnSpPr/>
      </xdr:nvCxnSpPr>
      <xdr:spPr>
        <a:xfrm>
          <a:off x="19545300" y="12645682"/>
          <a:ext cx="889000" cy="66918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73</xdr:row>
      <xdr:rowOff>97968</xdr:rowOff>
    </xdr:from>
    <xdr:to>
      <xdr:col>107</xdr:col>
      <xdr:colOff>101600</xdr:colOff>
      <xdr:row>74</xdr:row>
      <xdr:rowOff>28118</xdr:rowOff>
    </xdr:to>
    <xdr:sp macro="" textlink="">
      <xdr:nvSpPr>
        <xdr:cNvPr id="858" name="フローチャート: 判断 857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/>
      </xdr:nvSpPr>
      <xdr:spPr>
        <a:xfrm>
          <a:off x="20383500" y="1261381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105</xdr:col>
      <xdr:colOff>164611</xdr:colOff>
      <xdr:row>72</xdr:row>
      <xdr:rowOff>44645</xdr:rowOff>
    </xdr:from>
    <xdr:ext cx="534377" cy="259045"/>
    <xdr:sp macro="" textlink="">
      <xdr:nvSpPr>
        <xdr:cNvPr id="859" name="テキスト ボックス 85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/>
      </xdr:nvSpPr>
      <xdr:spPr>
        <a:xfrm>
          <a:off x="20167111" y="1238904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34,262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177800</xdr:colOff>
      <xdr:row>73</xdr:row>
      <xdr:rowOff>53822</xdr:rowOff>
    </xdr:from>
    <xdr:to>
      <xdr:col>102</xdr:col>
      <xdr:colOff>114300</xdr:colOff>
      <xdr:row>73</xdr:row>
      <xdr:rowOff>129832</xdr:rowOff>
    </xdr:to>
    <xdr:cxnSp macro="">
      <xdr:nvCxnSpPr>
        <xdr:cNvPr id="860" name="直線コネクタ 859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CxnSpPr/>
      </xdr:nvCxnSpPr>
      <xdr:spPr>
        <a:xfrm>
          <a:off x="18656300" y="12569672"/>
          <a:ext cx="889000" cy="760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70</xdr:row>
      <xdr:rowOff>135306</xdr:rowOff>
    </xdr:from>
    <xdr:to>
      <xdr:col>102</xdr:col>
      <xdr:colOff>165100</xdr:colOff>
      <xdr:row>71</xdr:row>
      <xdr:rowOff>65456</xdr:rowOff>
    </xdr:to>
    <xdr:sp macro="" textlink="">
      <xdr:nvSpPr>
        <xdr:cNvPr id="861" name="フローチャート: 判断 860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/>
      </xdr:nvSpPr>
      <xdr:spPr>
        <a:xfrm>
          <a:off x="19494500" y="1213680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37611</xdr:colOff>
      <xdr:row>69</xdr:row>
      <xdr:rowOff>81983</xdr:rowOff>
    </xdr:from>
    <xdr:ext cx="534377" cy="259045"/>
    <xdr:sp macro="" textlink="">
      <xdr:nvSpPr>
        <xdr:cNvPr id="862" name="テキスト ボックス 861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/>
      </xdr:nvSpPr>
      <xdr:spPr>
        <a:xfrm>
          <a:off x="19278111" y="1191203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46,782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72</xdr:row>
      <xdr:rowOff>108369</xdr:rowOff>
    </xdr:from>
    <xdr:to>
      <xdr:col>98</xdr:col>
      <xdr:colOff>38100</xdr:colOff>
      <xdr:row>73</xdr:row>
      <xdr:rowOff>38519</xdr:rowOff>
    </xdr:to>
    <xdr:sp macro="" textlink="">
      <xdr:nvSpPr>
        <xdr:cNvPr id="863" name="フローチャート: 判断 862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/>
      </xdr:nvSpPr>
      <xdr:spPr>
        <a:xfrm>
          <a:off x="18605500" y="1245276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96</xdr:col>
      <xdr:colOff>101111</xdr:colOff>
      <xdr:row>71</xdr:row>
      <xdr:rowOff>55046</xdr:rowOff>
    </xdr:from>
    <xdr:ext cx="534377" cy="259045"/>
    <xdr:sp macro="" textlink="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/>
      </xdr:nvSpPr>
      <xdr:spPr>
        <a:xfrm>
          <a:off x="18389111" y="1222799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38,489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115</xdr:col>
      <xdr:colOff>63500</xdr:colOff>
      <xdr:row>81</xdr:row>
      <xdr:rowOff>80027</xdr:rowOff>
    </xdr:from>
    <xdr:ext cx="762000" cy="259045"/>
    <xdr:sp macro="" textlink="">
      <xdr:nvSpPr>
        <xdr:cNvPr id="865" name="テキスト ボックス 86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/>
      </xdr:nvSpPr>
      <xdr:spPr>
        <a:xfrm>
          <a:off x="219710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81</xdr:row>
      <xdr:rowOff>80027</xdr:rowOff>
    </xdr:from>
    <xdr:ext cx="762000" cy="259045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/>
      </xdr:nvSpPr>
      <xdr:spPr>
        <a:xfrm>
          <a:off x="21132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81</xdr:row>
      <xdr:rowOff>80027</xdr:rowOff>
    </xdr:from>
    <xdr:ext cx="762000" cy="259045"/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/>
      </xdr:nvSpPr>
      <xdr:spPr>
        <a:xfrm>
          <a:off x="20243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81</xdr:row>
      <xdr:rowOff>80027</xdr:rowOff>
    </xdr:from>
    <xdr:ext cx="762000" cy="259045"/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/>
      </xdr:nvSpPr>
      <xdr:spPr>
        <a:xfrm>
          <a:off x="19354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81</xdr:row>
      <xdr:rowOff>80027</xdr:rowOff>
    </xdr:from>
    <xdr:ext cx="762000" cy="259045"/>
    <xdr:sp macro="" textlink="">
      <xdr:nvSpPr>
        <xdr:cNvPr id="869" name="テキスト ボックス 86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/>
      </xdr:nvSpPr>
      <xdr:spPr>
        <a:xfrm>
          <a:off x="18465800" y="1396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76</xdr:row>
      <xdr:rowOff>156108</xdr:rowOff>
    </xdr:from>
    <xdr:to>
      <xdr:col>116</xdr:col>
      <xdr:colOff>114300</xdr:colOff>
      <xdr:row>77</xdr:row>
      <xdr:rowOff>86258</xdr:rowOff>
    </xdr:to>
    <xdr:sp macro="" textlink="">
      <xdr:nvSpPr>
        <xdr:cNvPr id="870" name="楕円 869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/>
      </xdr:nvSpPr>
      <xdr:spPr>
        <a:xfrm>
          <a:off x="22110700" y="1318630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114300</xdr:colOff>
      <xdr:row>76</xdr:row>
      <xdr:rowOff>71035</xdr:rowOff>
    </xdr:from>
    <xdr:ext cx="534377" cy="259045"/>
    <xdr:sp macro="" textlink="">
      <xdr:nvSpPr>
        <xdr:cNvPr id="871" name="繰出金該当値テキスト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/>
      </xdr:nvSpPr>
      <xdr:spPr>
        <a:xfrm>
          <a:off x="22212300" y="1310123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19,236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76</xdr:row>
      <xdr:rowOff>152260</xdr:rowOff>
    </xdr:from>
    <xdr:to>
      <xdr:col>112</xdr:col>
      <xdr:colOff>38100</xdr:colOff>
      <xdr:row>77</xdr:row>
      <xdr:rowOff>82410</xdr:rowOff>
    </xdr:to>
    <xdr:sp macro="" textlink="">
      <xdr:nvSpPr>
        <xdr:cNvPr id="872" name="楕円 871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/>
      </xdr:nvSpPr>
      <xdr:spPr>
        <a:xfrm>
          <a:off x="21272500" y="1318246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110</xdr:col>
      <xdr:colOff>101111</xdr:colOff>
      <xdr:row>77</xdr:row>
      <xdr:rowOff>73537</xdr:rowOff>
    </xdr:from>
    <xdr:ext cx="534377" cy="259045"/>
    <xdr:sp macro="" textlink="">
      <xdr:nvSpPr>
        <xdr:cNvPr id="873" name="テキスト ボックス 872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/>
      </xdr:nvSpPr>
      <xdr:spPr>
        <a:xfrm>
          <a:off x="21056111" y="1327518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19,337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107</xdr:col>
      <xdr:colOff>0</xdr:colOff>
      <xdr:row>77</xdr:row>
      <xdr:rowOff>62421</xdr:rowOff>
    </xdr:from>
    <xdr:to>
      <xdr:col>107</xdr:col>
      <xdr:colOff>101600</xdr:colOff>
      <xdr:row>77</xdr:row>
      <xdr:rowOff>164021</xdr:rowOff>
    </xdr:to>
    <xdr:sp macro="" textlink="">
      <xdr:nvSpPr>
        <xdr:cNvPr id="874" name="楕円 873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/>
      </xdr:nvSpPr>
      <xdr:spPr>
        <a:xfrm>
          <a:off x="20383500" y="1326407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105</xdr:col>
      <xdr:colOff>164611</xdr:colOff>
      <xdr:row>77</xdr:row>
      <xdr:rowOff>155148</xdr:rowOff>
    </xdr:from>
    <xdr:ext cx="534377" cy="259045"/>
    <xdr:sp macro="" textlink="">
      <xdr:nvSpPr>
        <xdr:cNvPr id="875" name="テキスト ボックス 874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/>
      </xdr:nvSpPr>
      <xdr:spPr>
        <a:xfrm>
          <a:off x="20167111" y="1335679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17,195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63500</xdr:colOff>
      <xdr:row>73</xdr:row>
      <xdr:rowOff>79032</xdr:rowOff>
    </xdr:from>
    <xdr:to>
      <xdr:col>102</xdr:col>
      <xdr:colOff>165100</xdr:colOff>
      <xdr:row>74</xdr:row>
      <xdr:rowOff>9182</xdr:rowOff>
    </xdr:to>
    <xdr:sp macro="" textlink="">
      <xdr:nvSpPr>
        <xdr:cNvPr id="876" name="楕円 875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/>
      </xdr:nvSpPr>
      <xdr:spPr>
        <a:xfrm>
          <a:off x="19494500" y="1259488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37611</xdr:colOff>
      <xdr:row>74</xdr:row>
      <xdr:rowOff>309</xdr:rowOff>
    </xdr:from>
    <xdr:ext cx="534377" cy="259045"/>
    <xdr:sp macro="" textlink="">
      <xdr:nvSpPr>
        <xdr:cNvPr id="877" name="テキスト ボックス 87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/>
      </xdr:nvSpPr>
      <xdr:spPr>
        <a:xfrm>
          <a:off x="19278111" y="1268760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34,759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73</xdr:row>
      <xdr:rowOff>3022</xdr:rowOff>
    </xdr:from>
    <xdr:to>
      <xdr:col>98</xdr:col>
      <xdr:colOff>38100</xdr:colOff>
      <xdr:row>73</xdr:row>
      <xdr:rowOff>104622</xdr:rowOff>
    </xdr:to>
    <xdr:sp macro="" textlink="">
      <xdr:nvSpPr>
        <xdr:cNvPr id="878" name="楕円 877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/>
      </xdr:nvSpPr>
      <xdr:spPr>
        <a:xfrm>
          <a:off x="18605500" y="1251887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96</xdr:col>
      <xdr:colOff>101111</xdr:colOff>
      <xdr:row>73</xdr:row>
      <xdr:rowOff>95749</xdr:rowOff>
    </xdr:from>
    <xdr:ext cx="534377" cy="259045"/>
    <xdr:sp macro="" textlink="">
      <xdr:nvSpPr>
        <xdr:cNvPr id="879" name="テキスト ボックス 87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/>
      </xdr:nvSpPr>
      <xdr:spPr>
        <a:xfrm>
          <a:off x="18389111" y="1261159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36,754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83</xdr:row>
      <xdr:rowOff>57150</xdr:rowOff>
    </xdr:from>
    <xdr:to>
      <xdr:col>120</xdr:col>
      <xdr:colOff>114300</xdr:colOff>
      <xdr:row>85</xdr:row>
      <xdr:rowOff>31750</xdr:rowOff>
    </xdr:to>
    <xdr:sp macro="" textlink="">
      <xdr:nvSpPr>
        <xdr:cNvPr id="880" name="正方形/長方形 879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/>
      </xdr:nvSpPr>
      <xdr:spPr>
        <a:xfrm>
          <a:off x="18288000" y="14287500"/>
          <a:ext cx="46863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前年度繰上充用金</a:t>
          </a:r>
        </a:p>
      </xdr:txBody>
    </xdr:sp>
    <xdr:clientData/>
  </xdr:twoCellAnchor>
  <xdr:twoCellAnchor>
    <xdr:from>
      <xdr:col>96</xdr:col>
      <xdr:colOff>127000</xdr:colOff>
      <xdr:row>85</xdr:row>
      <xdr:rowOff>57150</xdr:rowOff>
    </xdr:from>
    <xdr:to>
      <xdr:col>104</xdr:col>
      <xdr:colOff>127000</xdr:colOff>
      <xdr:row>86</xdr:row>
      <xdr:rowOff>139700</xdr:rowOff>
    </xdr:to>
    <xdr:sp macro="" textlink="">
      <xdr:nvSpPr>
        <xdr:cNvPr id="881" name="正方形/長方形 880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/>
      </xdr:nvSpPr>
      <xdr:spPr>
        <a:xfrm>
          <a:off x="18415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86</xdr:row>
      <xdr:rowOff>88900</xdr:rowOff>
    </xdr:from>
    <xdr:to>
      <xdr:col>104</xdr:col>
      <xdr:colOff>127000</xdr:colOff>
      <xdr:row>88</xdr:row>
      <xdr:rowOff>0</xdr:rowOff>
    </xdr:to>
    <xdr:sp macro="" textlink="">
      <xdr:nvSpPr>
        <xdr:cNvPr id="882" name="正方形/長方形 881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/>
      </xdr:nvSpPr>
      <xdr:spPr>
        <a:xfrm>
          <a:off x="18415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1/29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85</xdr:row>
      <xdr:rowOff>57150</xdr:rowOff>
    </xdr:from>
    <xdr:to>
      <xdr:col>110</xdr:col>
      <xdr:colOff>0</xdr:colOff>
      <xdr:row>86</xdr:row>
      <xdr:rowOff>139700</xdr:rowOff>
    </xdr:to>
    <xdr:sp macro="" textlink="">
      <xdr:nvSpPr>
        <xdr:cNvPr id="883" name="正方形/長方形 882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/>
      </xdr:nvSpPr>
      <xdr:spPr>
        <a:xfrm>
          <a:off x="19431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86</xdr:row>
      <xdr:rowOff>88900</xdr:rowOff>
    </xdr:from>
    <xdr:to>
      <xdr:col>110</xdr:col>
      <xdr:colOff>0</xdr:colOff>
      <xdr:row>88</xdr:row>
      <xdr:rowOff>0</xdr:rowOff>
    </xdr:to>
    <xdr:sp macro="" textlink="">
      <xdr:nvSpPr>
        <xdr:cNvPr id="884" name="正方形/長方形 883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/>
      </xdr:nvSpPr>
      <xdr:spPr>
        <a:xfrm>
          <a:off x="19431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85</xdr:row>
      <xdr:rowOff>57150</xdr:rowOff>
    </xdr:from>
    <xdr:to>
      <xdr:col>116</xdr:col>
      <xdr:colOff>0</xdr:colOff>
      <xdr:row>86</xdr:row>
      <xdr:rowOff>139700</xdr:rowOff>
    </xdr:to>
    <xdr:sp macro="" textlink="">
      <xdr:nvSpPr>
        <xdr:cNvPr id="885" name="正方形/長方形 884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/>
      </xdr:nvSpPr>
      <xdr:spPr>
        <a:xfrm>
          <a:off x="20574000" y="14630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86</xdr:row>
      <xdr:rowOff>88900</xdr:rowOff>
    </xdr:from>
    <xdr:to>
      <xdr:col>116</xdr:col>
      <xdr:colOff>0</xdr:colOff>
      <xdr:row>88</xdr:row>
      <xdr:rowOff>0</xdr:rowOff>
    </xdr:to>
    <xdr:sp macro="" textlink="">
      <xdr:nvSpPr>
        <xdr:cNvPr id="886" name="正方形/長方形 885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/>
      </xdr:nvSpPr>
      <xdr:spPr>
        <a:xfrm>
          <a:off x="20574000" y="14833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88</xdr:row>
      <xdr:rowOff>25400</xdr:rowOff>
    </xdr:from>
    <xdr:to>
      <xdr:col>120</xdr:col>
      <xdr:colOff>114300</xdr:colOff>
      <xdr:row>101</xdr:row>
      <xdr:rowOff>82550</xdr:rowOff>
    </xdr:to>
    <xdr:sp macro="" textlink="">
      <xdr:nvSpPr>
        <xdr:cNvPr id="887" name="正方形/長方形 886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/>
      </xdr:nvSpPr>
      <xdr:spPr>
        <a:xfrm>
          <a:off x="18288000" y="15113000"/>
          <a:ext cx="46863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87</xdr:row>
      <xdr:rowOff>6350</xdr:rowOff>
    </xdr:from>
    <xdr:ext cx="349839" cy="225703"/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/>
      </xdr:nvSpPr>
      <xdr:spPr>
        <a:xfrm>
          <a:off x="18249900" y="1492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101</xdr:row>
      <xdr:rowOff>82550</xdr:rowOff>
    </xdr:from>
    <xdr:to>
      <xdr:col>120</xdr:col>
      <xdr:colOff>114300</xdr:colOff>
      <xdr:row>101</xdr:row>
      <xdr:rowOff>82550</xdr:rowOff>
    </xdr:to>
    <xdr:cxnSp macro="">
      <xdr:nvCxnSpPr>
        <xdr:cNvPr id="889" name="直線コネクタ 88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CxnSpPr/>
      </xdr:nvCxnSpPr>
      <xdr:spPr>
        <a:xfrm>
          <a:off x="18288000" y="1739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94</xdr:row>
      <xdr:rowOff>139700</xdr:rowOff>
    </xdr:from>
    <xdr:to>
      <xdr:col>120</xdr:col>
      <xdr:colOff>114300</xdr:colOff>
      <xdr:row>94</xdr:row>
      <xdr:rowOff>139700</xdr:rowOff>
    </xdr:to>
    <xdr:cxnSp macro="">
      <xdr:nvCxnSpPr>
        <xdr:cNvPr id="890" name="直線コネクタ 889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CxnSpPr/>
      </xdr:nvCxnSpPr>
      <xdr:spPr>
        <a:xfrm>
          <a:off x="18288000" y="1625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93</xdr:row>
      <xdr:rowOff>168927</xdr:rowOff>
    </xdr:from>
    <xdr:ext cx="248786" cy="259045"/>
    <xdr:sp macro="" textlink="">
      <xdr:nvSpPr>
        <xdr:cNvPr id="891" name="テキスト ボックス 890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/>
      </xdr:nvSpPr>
      <xdr:spPr>
        <a:xfrm>
          <a:off x="18039214" y="16113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25400</xdr:rowOff>
    </xdr:from>
    <xdr:to>
      <xdr:col>120</xdr:col>
      <xdr:colOff>114300</xdr:colOff>
      <xdr:row>88</xdr:row>
      <xdr:rowOff>25400</xdr:rowOff>
    </xdr:to>
    <xdr:cxnSp macro="">
      <xdr:nvCxnSpPr>
        <xdr:cNvPr id="892" name="直線コネクタ 891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CxnSpPr/>
      </xdr:nvCxnSpPr>
      <xdr:spPr>
        <a:xfrm>
          <a:off x="18288000" y="15113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87</xdr:row>
      <xdr:rowOff>54627</xdr:rowOff>
    </xdr:from>
    <xdr:ext cx="248786" cy="259045"/>
    <xdr:sp macro="" textlink="">
      <xdr:nvSpPr>
        <xdr:cNvPr id="893" name="テキスト ボックス 892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/>
      </xdr:nvSpPr>
      <xdr:spPr>
        <a:xfrm>
          <a:off x="18039214" y="14970777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25400</xdr:rowOff>
    </xdr:from>
    <xdr:to>
      <xdr:col>120</xdr:col>
      <xdr:colOff>114300</xdr:colOff>
      <xdr:row>101</xdr:row>
      <xdr:rowOff>82550</xdr:rowOff>
    </xdr:to>
    <xdr:sp macro="" textlink="">
      <xdr:nvSpPr>
        <xdr:cNvPr id="894" name="前年度繰上充用金グラフ枠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/>
      </xdr:nvSpPr>
      <xdr:spPr>
        <a:xfrm>
          <a:off x="18288000" y="15113000"/>
          <a:ext cx="46863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61595</xdr:colOff>
      <xdr:row>94</xdr:row>
      <xdr:rowOff>139700</xdr:rowOff>
    </xdr:from>
    <xdr:to>
      <xdr:col>116</xdr:col>
      <xdr:colOff>62864</xdr:colOff>
      <xdr:row>94</xdr:row>
      <xdr:rowOff>139700</xdr:rowOff>
    </xdr:to>
    <xdr:cxnSp macro="">
      <xdr:nvCxnSpPr>
        <xdr:cNvPr id="895" name="直線コネクタ 894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CxnSpPr/>
      </xdr:nvCxnSpPr>
      <xdr:spPr>
        <a:xfrm>
          <a:off x="22159595" y="16256000"/>
          <a:ext cx="1269" cy="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95</xdr:row>
      <xdr:rowOff>10177</xdr:rowOff>
    </xdr:from>
    <xdr:ext cx="249299" cy="259045"/>
    <xdr:sp macro="" textlink="">
      <xdr:nvSpPr>
        <xdr:cNvPr id="896" name="前年度繰上充用金最小値テキスト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/>
      </xdr:nvSpPr>
      <xdr:spPr>
        <a:xfrm>
          <a:off x="22212300" y="16297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94</xdr:row>
      <xdr:rowOff>139700</xdr:rowOff>
    </xdr:from>
    <xdr:to>
      <xdr:col>116</xdr:col>
      <xdr:colOff>152400</xdr:colOff>
      <xdr:row>94</xdr:row>
      <xdr:rowOff>139700</xdr:rowOff>
    </xdr:to>
    <xdr:cxnSp macro="">
      <xdr:nvCxnSpPr>
        <xdr:cNvPr id="897" name="直線コネクタ 89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CxnSpPr/>
      </xdr:nvCxnSpPr>
      <xdr:spPr>
        <a:xfrm>
          <a:off x="22072600" y="16256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93</xdr:row>
      <xdr:rowOff>10177</xdr:rowOff>
    </xdr:from>
    <xdr:ext cx="249299" cy="259045"/>
    <xdr:sp macro="" textlink="">
      <xdr:nvSpPr>
        <xdr:cNvPr id="898" name="前年度繰上充用金最大値テキスト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/>
      </xdr:nvSpPr>
      <xdr:spPr>
        <a:xfrm>
          <a:off x="22212300" y="159550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94</xdr:row>
      <xdr:rowOff>139700</xdr:rowOff>
    </xdr:from>
    <xdr:to>
      <xdr:col>116</xdr:col>
      <xdr:colOff>152400</xdr:colOff>
      <xdr:row>94</xdr:row>
      <xdr:rowOff>139700</xdr:rowOff>
    </xdr:to>
    <xdr:cxnSp macro="">
      <xdr:nvCxnSpPr>
        <xdr:cNvPr id="899" name="直線コネクタ 898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CxnSpPr/>
      </xdr:nvCxnSpPr>
      <xdr:spPr>
        <a:xfrm>
          <a:off x="22072600" y="16256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177800</xdr:colOff>
      <xdr:row>94</xdr:row>
      <xdr:rowOff>139700</xdr:rowOff>
    </xdr:from>
    <xdr:to>
      <xdr:col>116</xdr:col>
      <xdr:colOff>63500</xdr:colOff>
      <xdr:row>94</xdr:row>
      <xdr:rowOff>139700</xdr:rowOff>
    </xdr:to>
    <xdr:cxnSp macro="">
      <xdr:nvCxnSpPr>
        <xdr:cNvPr id="900" name="直線コネクタ 899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CxnSpPr/>
      </xdr:nvCxnSpPr>
      <xdr:spPr>
        <a:xfrm>
          <a:off x="21323300" y="16256000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114300</xdr:colOff>
      <xdr:row>94</xdr:row>
      <xdr:rowOff>67327</xdr:rowOff>
    </xdr:from>
    <xdr:ext cx="249299" cy="259045"/>
    <xdr:sp macro="" textlink="">
      <xdr:nvSpPr>
        <xdr:cNvPr id="901" name="前年度繰上充用金平均値テキスト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/>
      </xdr:nvSpPr>
      <xdr:spPr>
        <a:xfrm>
          <a:off x="22212300" y="16183627"/>
          <a:ext cx="249299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94</xdr:row>
      <xdr:rowOff>88900</xdr:rowOff>
    </xdr:from>
    <xdr:to>
      <xdr:col>116</xdr:col>
      <xdr:colOff>114300</xdr:colOff>
      <xdr:row>95</xdr:row>
      <xdr:rowOff>19050</xdr:rowOff>
    </xdr:to>
    <xdr:sp macro="" textlink="">
      <xdr:nvSpPr>
        <xdr:cNvPr id="902" name="フローチャート: 判断 901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/>
      </xdr:nvSpPr>
      <xdr:spPr>
        <a:xfrm>
          <a:off x="22110700" y="16205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94</xdr:row>
      <xdr:rowOff>139700</xdr:rowOff>
    </xdr:from>
    <xdr:to>
      <xdr:col>111</xdr:col>
      <xdr:colOff>177800</xdr:colOff>
      <xdr:row>94</xdr:row>
      <xdr:rowOff>139700</xdr:rowOff>
    </xdr:to>
    <xdr:cxnSp macro="">
      <xdr:nvCxnSpPr>
        <xdr:cNvPr id="903" name="直線コネクタ 902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CxnSpPr/>
      </xdr:nvCxnSpPr>
      <xdr:spPr>
        <a:xfrm>
          <a:off x="20434300" y="162560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127000</xdr:colOff>
      <xdr:row>94</xdr:row>
      <xdr:rowOff>88900</xdr:rowOff>
    </xdr:from>
    <xdr:to>
      <xdr:col>112</xdr:col>
      <xdr:colOff>38100</xdr:colOff>
      <xdr:row>95</xdr:row>
      <xdr:rowOff>19050</xdr:rowOff>
    </xdr:to>
    <xdr:sp macro="" textlink="">
      <xdr:nvSpPr>
        <xdr:cNvPr id="904" name="フローチャート: 判断 903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/>
      </xdr:nvSpPr>
      <xdr:spPr>
        <a:xfrm>
          <a:off x="21272500" y="16205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111</xdr:col>
      <xdr:colOff>53150</xdr:colOff>
      <xdr:row>95</xdr:row>
      <xdr:rowOff>10177</xdr:rowOff>
    </xdr:from>
    <xdr:ext cx="249299" cy="259045"/>
    <xdr:sp macro="" textlink="">
      <xdr:nvSpPr>
        <xdr:cNvPr id="905" name="テキスト ボックス 904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/>
      </xdr:nvSpPr>
      <xdr:spPr>
        <a:xfrm>
          <a:off x="21198650" y="16297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114300</xdr:colOff>
      <xdr:row>94</xdr:row>
      <xdr:rowOff>139700</xdr:rowOff>
    </xdr:from>
    <xdr:to>
      <xdr:col>107</xdr:col>
      <xdr:colOff>50800</xdr:colOff>
      <xdr:row>94</xdr:row>
      <xdr:rowOff>139700</xdr:rowOff>
    </xdr:to>
    <xdr:cxnSp macro="">
      <xdr:nvCxnSpPr>
        <xdr:cNvPr id="906" name="直線コネクタ 905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CxnSpPr/>
      </xdr:nvCxnSpPr>
      <xdr:spPr>
        <a:xfrm>
          <a:off x="19545300" y="162560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94</xdr:row>
      <xdr:rowOff>88900</xdr:rowOff>
    </xdr:from>
    <xdr:to>
      <xdr:col>107</xdr:col>
      <xdr:colOff>101600</xdr:colOff>
      <xdr:row>95</xdr:row>
      <xdr:rowOff>19050</xdr:rowOff>
    </xdr:to>
    <xdr:sp macro="" textlink="">
      <xdr:nvSpPr>
        <xdr:cNvPr id="907" name="フローチャート: 判断 90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/>
      </xdr:nvSpPr>
      <xdr:spPr>
        <a:xfrm>
          <a:off x="20383500" y="16205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106</xdr:col>
      <xdr:colOff>116650</xdr:colOff>
      <xdr:row>95</xdr:row>
      <xdr:rowOff>10177</xdr:rowOff>
    </xdr:from>
    <xdr:ext cx="249299" cy="259045"/>
    <xdr:sp macro="" textlink="">
      <xdr:nvSpPr>
        <xdr:cNvPr id="908" name="テキスト ボックス 907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/>
      </xdr:nvSpPr>
      <xdr:spPr>
        <a:xfrm>
          <a:off x="20309650" y="16297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177800</xdr:colOff>
      <xdr:row>94</xdr:row>
      <xdr:rowOff>139700</xdr:rowOff>
    </xdr:from>
    <xdr:to>
      <xdr:col>102</xdr:col>
      <xdr:colOff>114300</xdr:colOff>
      <xdr:row>94</xdr:row>
      <xdr:rowOff>139700</xdr:rowOff>
    </xdr:to>
    <xdr:cxnSp macro="">
      <xdr:nvCxnSpPr>
        <xdr:cNvPr id="909" name="直線コネクタ 90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CxnSpPr/>
      </xdr:nvCxnSpPr>
      <xdr:spPr>
        <a:xfrm>
          <a:off x="18656300" y="162560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94</xdr:row>
      <xdr:rowOff>88900</xdr:rowOff>
    </xdr:from>
    <xdr:to>
      <xdr:col>102</xdr:col>
      <xdr:colOff>165100</xdr:colOff>
      <xdr:row>95</xdr:row>
      <xdr:rowOff>19050</xdr:rowOff>
    </xdr:to>
    <xdr:sp macro="" textlink="">
      <xdr:nvSpPr>
        <xdr:cNvPr id="910" name="フローチャート: 判断 909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/>
      </xdr:nvSpPr>
      <xdr:spPr>
        <a:xfrm>
          <a:off x="19494500" y="16205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180150</xdr:colOff>
      <xdr:row>95</xdr:row>
      <xdr:rowOff>10177</xdr:rowOff>
    </xdr:from>
    <xdr:ext cx="249299" cy="259045"/>
    <xdr:sp macro="" textlink="">
      <xdr:nvSpPr>
        <xdr:cNvPr id="911" name="テキスト ボックス 910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/>
      </xdr:nvSpPr>
      <xdr:spPr>
        <a:xfrm>
          <a:off x="19420650" y="16297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94</xdr:row>
      <xdr:rowOff>88900</xdr:rowOff>
    </xdr:from>
    <xdr:to>
      <xdr:col>98</xdr:col>
      <xdr:colOff>38100</xdr:colOff>
      <xdr:row>95</xdr:row>
      <xdr:rowOff>19050</xdr:rowOff>
    </xdr:to>
    <xdr:sp macro="" textlink="">
      <xdr:nvSpPr>
        <xdr:cNvPr id="912" name="フローチャート: 判断 911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/>
      </xdr:nvSpPr>
      <xdr:spPr>
        <a:xfrm>
          <a:off x="18605500" y="16205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97</xdr:col>
      <xdr:colOff>53150</xdr:colOff>
      <xdr:row>95</xdr:row>
      <xdr:rowOff>10177</xdr:rowOff>
    </xdr:from>
    <xdr:ext cx="249299" cy="259045"/>
    <xdr:sp macro="" textlink="">
      <xdr:nvSpPr>
        <xdr:cNvPr id="913" name="テキスト ボックス 912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/>
      </xdr:nvSpPr>
      <xdr:spPr>
        <a:xfrm>
          <a:off x="18531650" y="162979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115</xdr:col>
      <xdr:colOff>63500</xdr:colOff>
      <xdr:row>101</xdr:row>
      <xdr:rowOff>80027</xdr:rowOff>
    </xdr:from>
    <xdr:ext cx="762000" cy="259045"/>
    <xdr:sp macro="" textlink="">
      <xdr:nvSpPr>
        <xdr:cNvPr id="914" name="テキスト ボックス 913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/>
      </xdr:nvSpPr>
      <xdr:spPr>
        <a:xfrm>
          <a:off x="219710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101</xdr:row>
      <xdr:rowOff>80027</xdr:rowOff>
    </xdr:from>
    <xdr:ext cx="762000" cy="259045"/>
    <xdr:sp macro="" textlink="">
      <xdr:nvSpPr>
        <xdr:cNvPr id="915" name="テキスト ボックス 914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/>
      </xdr:nvSpPr>
      <xdr:spPr>
        <a:xfrm>
          <a:off x="21132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101</xdr:row>
      <xdr:rowOff>80027</xdr:rowOff>
    </xdr:from>
    <xdr:ext cx="762000" cy="259045"/>
    <xdr:sp macro="" textlink="">
      <xdr:nvSpPr>
        <xdr:cNvPr id="916" name="テキスト ボックス 915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/>
      </xdr:nvSpPr>
      <xdr:spPr>
        <a:xfrm>
          <a:off x="20243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101</xdr:row>
      <xdr:rowOff>80027</xdr:rowOff>
    </xdr:from>
    <xdr:ext cx="762000" cy="259045"/>
    <xdr:sp macro="" textlink="">
      <xdr:nvSpPr>
        <xdr:cNvPr id="917" name="テキスト ボックス 91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/>
      </xdr:nvSpPr>
      <xdr:spPr>
        <a:xfrm>
          <a:off x="19354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101</xdr:row>
      <xdr:rowOff>80027</xdr:rowOff>
    </xdr:from>
    <xdr:ext cx="762000" cy="259045"/>
    <xdr:sp macro="" textlink="">
      <xdr:nvSpPr>
        <xdr:cNvPr id="918" name="テキスト ボックス 917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/>
      </xdr:nvSpPr>
      <xdr:spPr>
        <a:xfrm>
          <a:off x="18465800" y="17396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94</xdr:row>
      <xdr:rowOff>88900</xdr:rowOff>
    </xdr:from>
    <xdr:to>
      <xdr:col>116</xdr:col>
      <xdr:colOff>114300</xdr:colOff>
      <xdr:row>95</xdr:row>
      <xdr:rowOff>19050</xdr:rowOff>
    </xdr:to>
    <xdr:sp macro="" textlink="">
      <xdr:nvSpPr>
        <xdr:cNvPr id="919" name="楕円 91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/>
      </xdr:nvSpPr>
      <xdr:spPr>
        <a:xfrm>
          <a:off x="22110700" y="16205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114300</xdr:colOff>
      <xdr:row>93</xdr:row>
      <xdr:rowOff>124477</xdr:rowOff>
    </xdr:from>
    <xdr:ext cx="249299" cy="259045"/>
    <xdr:sp macro="" textlink="">
      <xdr:nvSpPr>
        <xdr:cNvPr id="920" name="前年度繰上充用金該当値テキスト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/>
      </xdr:nvSpPr>
      <xdr:spPr>
        <a:xfrm>
          <a:off x="22212300" y="160693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94</xdr:row>
      <xdr:rowOff>88900</xdr:rowOff>
    </xdr:from>
    <xdr:to>
      <xdr:col>112</xdr:col>
      <xdr:colOff>38100</xdr:colOff>
      <xdr:row>95</xdr:row>
      <xdr:rowOff>19050</xdr:rowOff>
    </xdr:to>
    <xdr:sp macro="" textlink="">
      <xdr:nvSpPr>
        <xdr:cNvPr id="921" name="楕円 920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/>
      </xdr:nvSpPr>
      <xdr:spPr>
        <a:xfrm>
          <a:off x="21272500" y="16205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111</xdr:col>
      <xdr:colOff>53150</xdr:colOff>
      <xdr:row>93</xdr:row>
      <xdr:rowOff>35577</xdr:rowOff>
    </xdr:from>
    <xdr:ext cx="249299" cy="259045"/>
    <xdr:sp macro="" textlink="">
      <xdr:nvSpPr>
        <xdr:cNvPr id="922" name="テキスト ボックス 921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/>
      </xdr:nvSpPr>
      <xdr:spPr>
        <a:xfrm>
          <a:off x="21198650" y="15980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107</xdr:col>
      <xdr:colOff>0</xdr:colOff>
      <xdr:row>94</xdr:row>
      <xdr:rowOff>88900</xdr:rowOff>
    </xdr:from>
    <xdr:to>
      <xdr:col>107</xdr:col>
      <xdr:colOff>101600</xdr:colOff>
      <xdr:row>95</xdr:row>
      <xdr:rowOff>19050</xdr:rowOff>
    </xdr:to>
    <xdr:sp macro="" textlink="">
      <xdr:nvSpPr>
        <xdr:cNvPr id="923" name="楕円 922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/>
      </xdr:nvSpPr>
      <xdr:spPr>
        <a:xfrm>
          <a:off x="20383500" y="16205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106</xdr:col>
      <xdr:colOff>116650</xdr:colOff>
      <xdr:row>93</xdr:row>
      <xdr:rowOff>35577</xdr:rowOff>
    </xdr:from>
    <xdr:ext cx="249299" cy="259045"/>
    <xdr:sp macro="" textlink="">
      <xdr:nvSpPr>
        <xdr:cNvPr id="924" name="テキスト ボックス 923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/>
      </xdr:nvSpPr>
      <xdr:spPr>
        <a:xfrm>
          <a:off x="20309650" y="15980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102</xdr:col>
      <xdr:colOff>63500</xdr:colOff>
      <xdr:row>94</xdr:row>
      <xdr:rowOff>88900</xdr:rowOff>
    </xdr:from>
    <xdr:to>
      <xdr:col>102</xdr:col>
      <xdr:colOff>165100</xdr:colOff>
      <xdr:row>95</xdr:row>
      <xdr:rowOff>19050</xdr:rowOff>
    </xdr:to>
    <xdr:sp macro="" textlink="">
      <xdr:nvSpPr>
        <xdr:cNvPr id="925" name="楕円 924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/>
      </xdr:nvSpPr>
      <xdr:spPr>
        <a:xfrm>
          <a:off x="19494500" y="16205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101</xdr:col>
      <xdr:colOff>180150</xdr:colOff>
      <xdr:row>93</xdr:row>
      <xdr:rowOff>35577</xdr:rowOff>
    </xdr:from>
    <xdr:ext cx="249299" cy="259045"/>
    <xdr:sp macro="" textlink="">
      <xdr:nvSpPr>
        <xdr:cNvPr id="926" name="テキスト ボックス 925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/>
      </xdr:nvSpPr>
      <xdr:spPr>
        <a:xfrm>
          <a:off x="19420650" y="15980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97</xdr:col>
      <xdr:colOff>127000</xdr:colOff>
      <xdr:row>94</xdr:row>
      <xdr:rowOff>88900</xdr:rowOff>
    </xdr:from>
    <xdr:to>
      <xdr:col>98</xdr:col>
      <xdr:colOff>38100</xdr:colOff>
      <xdr:row>95</xdr:row>
      <xdr:rowOff>19050</xdr:rowOff>
    </xdr:to>
    <xdr:sp macro="" textlink="">
      <xdr:nvSpPr>
        <xdr:cNvPr id="927" name="楕円 92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/>
      </xdr:nvSpPr>
      <xdr:spPr>
        <a:xfrm>
          <a:off x="18605500" y="162052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97</xdr:col>
      <xdr:colOff>53150</xdr:colOff>
      <xdr:row>93</xdr:row>
      <xdr:rowOff>35577</xdr:rowOff>
    </xdr:from>
    <xdr:ext cx="249299" cy="259045"/>
    <xdr:sp macro="" textlink="">
      <xdr:nvSpPr>
        <xdr:cNvPr id="928" name="テキスト ボックス 927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/>
      </xdr:nvSpPr>
      <xdr:spPr>
        <a:xfrm>
          <a:off x="18531650" y="15980427"/>
          <a:ext cx="249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103</xdr:row>
      <xdr:rowOff>120650</xdr:rowOff>
    </xdr:from>
    <xdr:to>
      <xdr:col>120</xdr:col>
      <xdr:colOff>114300</xdr:colOff>
      <xdr:row>114</xdr:row>
      <xdr:rowOff>139700</xdr:rowOff>
    </xdr:to>
    <xdr:sp macro="" textlink="">
      <xdr:nvSpPr>
        <xdr:cNvPr id="929" name="正方形/長方形 92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/>
      </xdr:nvSpPr>
      <xdr:spPr>
        <a:xfrm>
          <a:off x="762000" y="17780000"/>
          <a:ext cx="222123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104</xdr:row>
      <xdr:rowOff>12700</xdr:rowOff>
    </xdr:from>
    <xdr:to>
      <xdr:col>24</xdr:col>
      <xdr:colOff>38100</xdr:colOff>
      <xdr:row>105</xdr:row>
      <xdr:rowOff>95250</xdr:rowOff>
    </xdr:to>
    <xdr:sp macro="" textlink="">
      <xdr:nvSpPr>
        <xdr:cNvPr id="930" name="正方形/長方形 929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/>
      </xdr:nvSpPr>
      <xdr:spPr>
        <a:xfrm>
          <a:off x="762000" y="17843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性質別歳出の分析欄</a:t>
          </a:r>
        </a:p>
      </xdr:txBody>
    </xdr:sp>
    <xdr:clientData/>
  </xdr:twoCellAnchor>
  <xdr:twoCellAnchor>
    <xdr:from>
      <xdr:col>4</xdr:col>
      <xdr:colOff>25400</xdr:colOff>
      <xdr:row>105</xdr:row>
      <xdr:rowOff>95250</xdr:rowOff>
    </xdr:from>
    <xdr:to>
      <xdr:col>120</xdr:col>
      <xdr:colOff>88900</xdr:colOff>
      <xdr:row>114</xdr:row>
      <xdr:rowOff>76200</xdr:rowOff>
    </xdr:to>
    <xdr:sp macro="" textlink="" fLocksText="0">
      <xdr:nvSpPr>
        <xdr:cNvPr id="931" name="テキスト ボックス 930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/>
      </xdr:nvSpPr>
      <xdr:spPr>
        <a:xfrm>
          <a:off x="787400" y="18097500"/>
          <a:ext cx="22161500" cy="152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歳出決算総額の住民一人当たりにおける金額は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475,426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円である。人件費は、住民一人当たり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74,182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円となっている。減の主な要因としては、退職手当の減によるものである。物件費は地域包括支援センター設置事業等により、住民一人当たり　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79,317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円となっている。扶助費は、住民税非課税世帯等緊急支援給付金等により、住民一人当たり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95,845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円となっている。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維持補修費は、類似団体平均を上回っているが、前年度と比べその差は縮小傾向にある。今後も公園の維持補修費及び小学校・中学校の維持補修費等により、高い水準で推移する傾向であると見込まれるが、公立施設の適正な配置や複合化・集約化などの取り組みを進め、経常経費削減を意識した予算編成を徹底するなど、上昇傾向に歯止めをかけるよう努め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21"/>
  <sheetViews>
    <sheetView showGridLines="0" tabSelected="1" zoomScaleNormal="100" zoomScaleSheetLayoutView="55" workbookViewId="0">
      <selection activeCell="BT11" sqref="BT10:BT11"/>
    </sheetView>
  </sheetViews>
  <sheetFormatPr defaultColWidth="0" defaultRowHeight="13.5" customHeight="1" zeroHeight="1" x14ac:dyDescent="0.2"/>
  <cols>
    <col min="1" max="125" width="2.453125" style="44" customWidth="1"/>
    <col min="126" max="16384" width="9" style="43" hidden="1"/>
  </cols>
  <sheetData>
    <row r="1" spans="2:125" ht="13.5" customHeight="1" x14ac:dyDescent="0.2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</row>
    <row r="2" spans="2:125" ht="13" x14ac:dyDescent="0.2">
      <c r="B2" s="43"/>
      <c r="DG2" s="43"/>
    </row>
    <row r="3" spans="2:125" ht="13" x14ac:dyDescent="0.2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</row>
    <row r="4" spans="2:125" ht="13" x14ac:dyDescent="0.2"/>
    <row r="5" spans="2:125" ht="13" x14ac:dyDescent="0.2"/>
    <row r="6" spans="2:125" ht="13" x14ac:dyDescent="0.2"/>
    <row r="7" spans="2:125" ht="13" x14ac:dyDescent="0.2"/>
    <row r="8" spans="2:125" ht="13" x14ac:dyDescent="0.2"/>
    <row r="9" spans="2:125" ht="13" x14ac:dyDescent="0.2">
      <c r="DU9" s="43"/>
    </row>
    <row r="10" spans="2:125" ht="13" x14ac:dyDescent="0.2"/>
    <row r="11" spans="2:125" ht="13" x14ac:dyDescent="0.2"/>
    <row r="12" spans="2:125" ht="13" x14ac:dyDescent="0.2"/>
    <row r="13" spans="2:125" ht="13" x14ac:dyDescent="0.2"/>
    <row r="14" spans="2:125" ht="13" x14ac:dyDescent="0.2"/>
    <row r="15" spans="2:125" ht="13" x14ac:dyDescent="0.2"/>
    <row r="16" spans="2:125" ht="13" x14ac:dyDescent="0.2"/>
    <row r="17" spans="125:125" ht="13" x14ac:dyDescent="0.2">
      <c r="DU17" s="43"/>
    </row>
    <row r="18" spans="125:125" ht="13" x14ac:dyDescent="0.2"/>
    <row r="19" spans="125:125" ht="13" x14ac:dyDescent="0.2"/>
    <row r="20" spans="125:125" ht="13" x14ac:dyDescent="0.2">
      <c r="DU20" s="43"/>
    </row>
    <row r="21" spans="125:125" ht="13" x14ac:dyDescent="0.2">
      <c r="DU21" s="43"/>
    </row>
    <row r="22" spans="125:125" ht="13" x14ac:dyDescent="0.2"/>
    <row r="23" spans="125:125" ht="13" x14ac:dyDescent="0.2"/>
    <row r="24" spans="125:125" ht="13" x14ac:dyDescent="0.2"/>
    <row r="25" spans="125:125" ht="13" x14ac:dyDescent="0.2"/>
    <row r="26" spans="125:125" ht="13" x14ac:dyDescent="0.2"/>
    <row r="27" spans="125:125" ht="13" x14ac:dyDescent="0.2"/>
    <row r="28" spans="125:125" ht="13" x14ac:dyDescent="0.2">
      <c r="DU28" s="43"/>
    </row>
    <row r="29" spans="125:125" ht="13" x14ac:dyDescent="0.2"/>
    <row r="30" spans="125:125" ht="13" x14ac:dyDescent="0.2"/>
    <row r="31" spans="125:125" ht="13" x14ac:dyDescent="0.2"/>
    <row r="32" spans="125:125" ht="13" x14ac:dyDescent="0.2"/>
    <row r="33" spans="2:125" ht="13" x14ac:dyDescent="0.2">
      <c r="B33" s="43"/>
      <c r="G33" s="43"/>
      <c r="I33" s="43"/>
    </row>
    <row r="34" spans="2:125" ht="13" x14ac:dyDescent="0.2">
      <c r="C34" s="43"/>
      <c r="P34" s="43"/>
      <c r="DE34" s="43"/>
      <c r="DH34" s="43"/>
    </row>
    <row r="35" spans="2:125" ht="13" x14ac:dyDescent="0.2">
      <c r="D35" s="43"/>
      <c r="E35" s="43"/>
      <c r="DG35" s="43"/>
      <c r="DJ35" s="43"/>
      <c r="DP35" s="43"/>
      <c r="DQ35" s="43"/>
      <c r="DR35" s="43"/>
      <c r="DS35" s="43"/>
      <c r="DT35" s="43"/>
      <c r="DU35" s="43"/>
    </row>
    <row r="36" spans="2:125" ht="13" x14ac:dyDescent="0.2">
      <c r="F36" s="43"/>
      <c r="H36" s="43"/>
      <c r="J36" s="43"/>
      <c r="K36" s="43"/>
      <c r="L36" s="43"/>
      <c r="M36" s="43"/>
      <c r="N36" s="43"/>
      <c r="O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F36" s="43"/>
      <c r="DI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</row>
    <row r="37" spans="2:125" ht="13" x14ac:dyDescent="0.2">
      <c r="DU37" s="43"/>
    </row>
    <row r="38" spans="2:125" ht="13" x14ac:dyDescent="0.2">
      <c r="DT38" s="43"/>
      <c r="DU38" s="43"/>
    </row>
    <row r="39" spans="2:125" ht="13" x14ac:dyDescent="0.2"/>
    <row r="40" spans="2:125" ht="13" x14ac:dyDescent="0.2">
      <c r="DH40" s="43"/>
    </row>
    <row r="41" spans="2:125" ht="13" x14ac:dyDescent="0.2">
      <c r="DE41" s="43"/>
    </row>
    <row r="42" spans="2:125" ht="13" x14ac:dyDescent="0.2">
      <c r="DG42" s="43"/>
      <c r="DJ42" s="43"/>
    </row>
    <row r="43" spans="2:125" ht="13" x14ac:dyDescent="0.2"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F43" s="43"/>
      <c r="DI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</row>
    <row r="44" spans="2:125" ht="13" x14ac:dyDescent="0.2">
      <c r="DU44" s="43"/>
    </row>
    <row r="45" spans="2:125" ht="13" x14ac:dyDescent="0.2"/>
    <row r="46" spans="2:125" ht="13" x14ac:dyDescent="0.2"/>
    <row r="47" spans="2:125" ht="13" x14ac:dyDescent="0.2"/>
    <row r="48" spans="2:125" ht="13" x14ac:dyDescent="0.2">
      <c r="DT48" s="43"/>
      <c r="DU48" s="43"/>
    </row>
    <row r="49" spans="120:125" ht="13" x14ac:dyDescent="0.2">
      <c r="DU49" s="43"/>
    </row>
    <row r="50" spans="120:125" ht="13" x14ac:dyDescent="0.2">
      <c r="DU50" s="43"/>
    </row>
    <row r="51" spans="120:125" ht="13" x14ac:dyDescent="0.2">
      <c r="DP51" s="43"/>
      <c r="DQ51" s="43"/>
      <c r="DR51" s="43"/>
      <c r="DS51" s="43"/>
      <c r="DT51" s="43"/>
      <c r="DU51" s="43"/>
    </row>
    <row r="52" spans="120:125" ht="13" x14ac:dyDescent="0.2"/>
    <row r="53" spans="120:125" ht="13" x14ac:dyDescent="0.2"/>
    <row r="54" spans="120:125" ht="13" x14ac:dyDescent="0.2">
      <c r="DU54" s="43"/>
    </row>
    <row r="55" spans="120:125" ht="13" x14ac:dyDescent="0.2"/>
    <row r="56" spans="120:125" ht="13" x14ac:dyDescent="0.2"/>
    <row r="57" spans="120:125" ht="13" x14ac:dyDescent="0.2"/>
    <row r="58" spans="120:125" ht="13" x14ac:dyDescent="0.2">
      <c r="DU58" s="43"/>
    </row>
    <row r="59" spans="120:125" ht="13" x14ac:dyDescent="0.2"/>
    <row r="60" spans="120:125" ht="13" x14ac:dyDescent="0.2"/>
    <row r="61" spans="120:125" ht="13" x14ac:dyDescent="0.2"/>
    <row r="62" spans="120:125" ht="13" x14ac:dyDescent="0.2"/>
    <row r="63" spans="120:125" ht="13" x14ac:dyDescent="0.2">
      <c r="DU63" s="43"/>
    </row>
    <row r="64" spans="120:125" ht="13" x14ac:dyDescent="0.2">
      <c r="DT64" s="43"/>
      <c r="DU64" s="43"/>
    </row>
    <row r="65" spans="123:125" ht="13" x14ac:dyDescent="0.2"/>
    <row r="66" spans="123:125" ht="13" x14ac:dyDescent="0.2"/>
    <row r="67" spans="123:125" ht="13" x14ac:dyDescent="0.2"/>
    <row r="68" spans="123:125" ht="13" x14ac:dyDescent="0.2"/>
    <row r="69" spans="123:125" ht="13" x14ac:dyDescent="0.2">
      <c r="DS69" s="43"/>
      <c r="DT69" s="43"/>
      <c r="DU69" s="43"/>
    </row>
    <row r="70" spans="123:125" ht="13" x14ac:dyDescent="0.2"/>
    <row r="71" spans="123:125" ht="13" x14ac:dyDescent="0.2"/>
    <row r="72" spans="123:125" ht="13" x14ac:dyDescent="0.2"/>
    <row r="73" spans="123:125" ht="13" x14ac:dyDescent="0.2"/>
    <row r="74" spans="123:125" ht="13" x14ac:dyDescent="0.2"/>
    <row r="75" spans="123:125" ht="13" x14ac:dyDescent="0.2"/>
    <row r="76" spans="123:125" ht="13" x14ac:dyDescent="0.2"/>
    <row r="77" spans="123:125" ht="13" x14ac:dyDescent="0.2"/>
    <row r="78" spans="123:125" ht="13" x14ac:dyDescent="0.2"/>
    <row r="79" spans="123:125" ht="13" x14ac:dyDescent="0.2"/>
    <row r="80" spans="123:125" ht="13" x14ac:dyDescent="0.2"/>
    <row r="81" spans="116:125" ht="13" x14ac:dyDescent="0.2"/>
    <row r="82" spans="116:125" ht="13" x14ac:dyDescent="0.2">
      <c r="DL82" s="43"/>
    </row>
    <row r="83" spans="116:125" ht="13" x14ac:dyDescent="0.2">
      <c r="DM83" s="43"/>
      <c r="DN83" s="43"/>
      <c r="DO83" s="43"/>
      <c r="DP83" s="43"/>
      <c r="DQ83" s="43"/>
      <c r="DR83" s="43"/>
      <c r="DS83" s="43"/>
      <c r="DT83" s="43"/>
      <c r="DU83" s="43"/>
    </row>
    <row r="84" spans="116:125" ht="13" x14ac:dyDescent="0.2"/>
    <row r="85" spans="116:125" ht="13" x14ac:dyDescent="0.2"/>
    <row r="86" spans="116:125" ht="13" x14ac:dyDescent="0.2"/>
    <row r="87" spans="116:125" ht="13" x14ac:dyDescent="0.2"/>
    <row r="88" spans="116:125" ht="13" x14ac:dyDescent="0.2">
      <c r="DU88" s="43"/>
    </row>
    <row r="89" spans="116:125" ht="13" x14ac:dyDescent="0.2"/>
    <row r="90" spans="116:125" ht="13" x14ac:dyDescent="0.2"/>
    <row r="91" spans="116:125" ht="13" x14ac:dyDescent="0.2"/>
    <row r="92" spans="116:125" ht="13.5" customHeight="1" x14ac:dyDescent="0.2"/>
    <row r="93" spans="116:125" ht="13.5" customHeight="1" x14ac:dyDescent="0.2"/>
    <row r="94" spans="116:125" ht="13.5" customHeight="1" x14ac:dyDescent="0.2">
      <c r="DS94" s="43"/>
      <c r="DT94" s="43"/>
      <c r="DU94" s="43"/>
    </row>
    <row r="95" spans="116:125" ht="13.5" customHeight="1" x14ac:dyDescent="0.2">
      <c r="DU95" s="43"/>
    </row>
    <row r="96" spans="116:125" ht="13.5" customHeight="1" x14ac:dyDescent="0.2"/>
    <row r="97" spans="124:125" ht="13.5" customHeight="1" x14ac:dyDescent="0.2"/>
    <row r="98" spans="124:125" ht="13.5" customHeight="1" x14ac:dyDescent="0.2"/>
    <row r="99" spans="124:125" ht="13.5" customHeight="1" x14ac:dyDescent="0.2"/>
    <row r="100" spans="124:125" ht="13.5" customHeight="1" x14ac:dyDescent="0.2"/>
    <row r="101" spans="124:125" ht="13.5" customHeight="1" x14ac:dyDescent="0.2">
      <c r="DU101" s="43"/>
    </row>
    <row r="102" spans="124:125" ht="13.5" customHeight="1" x14ac:dyDescent="0.2"/>
    <row r="103" spans="124:125" ht="13.5" customHeight="1" x14ac:dyDescent="0.2"/>
    <row r="104" spans="124:125" ht="13.5" customHeight="1" x14ac:dyDescent="0.2">
      <c r="DT104" s="43"/>
      <c r="DU104" s="43"/>
    </row>
    <row r="105" spans="124:125" ht="13.5" customHeight="1" x14ac:dyDescent="0.2"/>
    <row r="106" spans="124:125" ht="13.5" customHeight="1" x14ac:dyDescent="0.2"/>
    <row r="107" spans="124:125" ht="13.5" customHeight="1" x14ac:dyDescent="0.2"/>
    <row r="108" spans="124:125" ht="13.5" customHeight="1" x14ac:dyDescent="0.2"/>
    <row r="109" spans="124:125" ht="13.5" customHeight="1" x14ac:dyDescent="0.2"/>
    <row r="110" spans="124:125" ht="13.5" customHeight="1" x14ac:dyDescent="0.2"/>
    <row r="111" spans="124:125" ht="13.5" customHeight="1" x14ac:dyDescent="0.2"/>
    <row r="112" spans="124:125" ht="13.5" customHeight="1" x14ac:dyDescent="0.2"/>
    <row r="113" spans="125:125" ht="13.5" customHeight="1" x14ac:dyDescent="0.2"/>
    <row r="114" spans="125:125" ht="13.5" customHeight="1" x14ac:dyDescent="0.2"/>
    <row r="115" spans="125:125" ht="13.5" customHeight="1" x14ac:dyDescent="0.2"/>
    <row r="116" spans="125:125" ht="13.5" customHeight="1" x14ac:dyDescent="0.2">
      <c r="DU116" s="43" t="s">
        <v>45</v>
      </c>
    </row>
    <row r="121" spans="125:125" ht="13.5" hidden="1" customHeight="1" x14ac:dyDescent="0.2">
      <c r="DU121" s="43"/>
    </row>
  </sheetData>
  <sheetProtection algorithmName="SHA-512" hashValue="uCUNq5u2A0oeQdlhm4e7vrNFuZ6rw5lF8cr72u+nenN53ANawc/agKXyrRQKy/CsM5+ILQZdAKf22lD5iAzi1A==" saltValue="kvTogqf38KY/w39isyp1xg==" spinCount="100000" sheet="1" objects="1" scenarios="1"/>
  <dataConsolidate/>
  <phoneticPr fontId="2"/>
  <printOptions horizontalCentered="1" verticalCentered="1"/>
  <pageMargins left="0" right="0" top="0.19685039370078741" bottom="0" header="0.39370078740157483" footer="0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P74"/>
  <sheetViews>
    <sheetView workbookViewId="0"/>
  </sheetViews>
  <sheetFormatPr defaultColWidth="11.08984375" defaultRowHeight="13" x14ac:dyDescent="0.2"/>
  <cols>
    <col min="1" max="1" width="45.90625" style="7" customWidth="1"/>
    <col min="2" max="8" width="13.36328125" style="7" customWidth="1"/>
    <col min="9" max="16384" width="11.08984375" style="7"/>
  </cols>
  <sheetData>
    <row r="1" spans="1:8" x14ac:dyDescent="0.2">
      <c r="A1" s="1"/>
      <c r="B1" s="2"/>
      <c r="C1" s="3"/>
      <c r="D1" s="4"/>
      <c r="E1" s="5"/>
      <c r="F1" s="5"/>
      <c r="G1" s="5"/>
      <c r="H1" s="6"/>
    </row>
    <row r="2" spans="1:8" x14ac:dyDescent="0.2">
      <c r="A2" s="8"/>
      <c r="B2" s="9"/>
      <c r="C2" s="10"/>
      <c r="D2" s="11" t="s">
        <v>11</v>
      </c>
      <c r="E2" s="12"/>
      <c r="F2" s="13" t="s">
        <v>44</v>
      </c>
      <c r="G2" s="14"/>
      <c r="H2" s="15"/>
    </row>
    <row r="3" spans="1:8" x14ac:dyDescent="0.2">
      <c r="A3" s="11" t="s">
        <v>39</v>
      </c>
      <c r="B3" s="16"/>
      <c r="C3" s="17"/>
      <c r="D3" s="18">
        <v>52951</v>
      </c>
      <c r="E3" s="19"/>
      <c r="F3" s="20">
        <v>46402</v>
      </c>
      <c r="G3" s="21"/>
      <c r="H3" s="22"/>
    </row>
    <row r="4" spans="1:8" x14ac:dyDescent="0.2">
      <c r="A4" s="23"/>
      <c r="B4" s="24"/>
      <c r="C4" s="25"/>
      <c r="D4" s="26">
        <v>26127</v>
      </c>
      <c r="E4" s="27"/>
      <c r="F4" s="28">
        <v>26897</v>
      </c>
      <c r="G4" s="29"/>
      <c r="H4" s="30"/>
    </row>
    <row r="5" spans="1:8" x14ac:dyDescent="0.2">
      <c r="A5" s="11" t="s">
        <v>40</v>
      </c>
      <c r="B5" s="16"/>
      <c r="C5" s="17"/>
      <c r="D5" s="18">
        <v>63037</v>
      </c>
      <c r="E5" s="19"/>
      <c r="F5" s="20">
        <v>66343</v>
      </c>
      <c r="G5" s="21"/>
      <c r="H5" s="22"/>
    </row>
    <row r="6" spans="1:8" x14ac:dyDescent="0.2">
      <c r="A6" s="23"/>
      <c r="B6" s="24"/>
      <c r="C6" s="25"/>
      <c r="D6" s="26">
        <v>33502</v>
      </c>
      <c r="E6" s="27"/>
      <c r="F6" s="28">
        <v>34529</v>
      </c>
      <c r="G6" s="29"/>
      <c r="H6" s="30"/>
    </row>
    <row r="7" spans="1:8" x14ac:dyDescent="0.2">
      <c r="A7" s="11" t="s">
        <v>41</v>
      </c>
      <c r="B7" s="16"/>
      <c r="C7" s="17"/>
      <c r="D7" s="18">
        <v>50043</v>
      </c>
      <c r="E7" s="19"/>
      <c r="F7" s="20">
        <v>56416</v>
      </c>
      <c r="G7" s="21"/>
      <c r="H7" s="22"/>
    </row>
    <row r="8" spans="1:8" x14ac:dyDescent="0.2">
      <c r="A8" s="23"/>
      <c r="B8" s="24"/>
      <c r="C8" s="25"/>
      <c r="D8" s="26">
        <v>24071</v>
      </c>
      <c r="E8" s="27"/>
      <c r="F8" s="28">
        <v>32623</v>
      </c>
      <c r="G8" s="29"/>
      <c r="H8" s="30"/>
    </row>
    <row r="9" spans="1:8" x14ac:dyDescent="0.2">
      <c r="A9" s="11" t="s">
        <v>42</v>
      </c>
      <c r="B9" s="16"/>
      <c r="C9" s="17"/>
      <c r="D9" s="18">
        <v>56656</v>
      </c>
      <c r="E9" s="19"/>
      <c r="F9" s="20">
        <v>49217</v>
      </c>
      <c r="G9" s="21"/>
      <c r="H9" s="22"/>
    </row>
    <row r="10" spans="1:8" x14ac:dyDescent="0.2">
      <c r="A10" s="23"/>
      <c r="B10" s="24"/>
      <c r="C10" s="25"/>
      <c r="D10" s="26">
        <v>22518</v>
      </c>
      <c r="E10" s="27"/>
      <c r="F10" s="28">
        <v>27232</v>
      </c>
      <c r="G10" s="29"/>
      <c r="H10" s="30"/>
    </row>
    <row r="11" spans="1:8" x14ac:dyDescent="0.2">
      <c r="A11" s="11" t="s">
        <v>43</v>
      </c>
      <c r="B11" s="16"/>
      <c r="C11" s="17"/>
      <c r="D11" s="18">
        <v>87704</v>
      </c>
      <c r="E11" s="19"/>
      <c r="F11" s="20">
        <v>49211</v>
      </c>
      <c r="G11" s="21"/>
      <c r="H11" s="22"/>
    </row>
    <row r="12" spans="1:8" x14ac:dyDescent="0.2">
      <c r="A12" s="23"/>
      <c r="B12" s="24"/>
      <c r="C12" s="31"/>
      <c r="D12" s="26">
        <v>36856</v>
      </c>
      <c r="E12" s="27"/>
      <c r="F12" s="28">
        <v>28367</v>
      </c>
      <c r="G12" s="29"/>
      <c r="H12" s="30"/>
    </row>
    <row r="13" spans="1:8" x14ac:dyDescent="0.2">
      <c r="A13" s="11"/>
      <c r="B13" s="16"/>
      <c r="C13" s="32"/>
      <c r="D13" s="33">
        <v>62078</v>
      </c>
      <c r="E13" s="34"/>
      <c r="F13" s="35">
        <v>53518</v>
      </c>
      <c r="G13" s="36"/>
      <c r="H13" s="22"/>
    </row>
    <row r="14" spans="1:8" x14ac:dyDescent="0.2">
      <c r="A14" s="23"/>
      <c r="B14" s="24"/>
      <c r="C14" s="25"/>
      <c r="D14" s="26">
        <v>28615</v>
      </c>
      <c r="E14" s="27"/>
      <c r="F14" s="28">
        <v>29930</v>
      </c>
      <c r="G14" s="29"/>
      <c r="H14" s="30"/>
    </row>
    <row r="17" spans="1:11" x14ac:dyDescent="0.2">
      <c r="A17" s="7" t="s">
        <v>12</v>
      </c>
    </row>
    <row r="18" spans="1:11" x14ac:dyDescent="0.2">
      <c r="A18" s="37"/>
      <c r="B18" s="37" t="e">
        <f>#REF!</f>
        <v>#REF!</v>
      </c>
      <c r="C18" s="37" t="e">
        <f>#REF!</f>
        <v>#REF!</v>
      </c>
      <c r="D18" s="37" t="e">
        <f>#REF!</f>
        <v>#REF!</v>
      </c>
      <c r="E18" s="37" t="e">
        <f>#REF!</f>
        <v>#REF!</v>
      </c>
      <c r="F18" s="37" t="e">
        <f>#REF!</f>
        <v>#REF!</v>
      </c>
    </row>
    <row r="19" spans="1:11" x14ac:dyDescent="0.2">
      <c r="A19" s="37" t="s">
        <v>13</v>
      </c>
      <c r="B19" s="37" t="e">
        <f>ROUND(VALUE(SUBSTITUTE(#REF!,"▲","-")),2)</f>
        <v>#REF!</v>
      </c>
      <c r="C19" s="37" t="e">
        <f>ROUND(VALUE(SUBSTITUTE(#REF!,"▲","-")),2)</f>
        <v>#REF!</v>
      </c>
      <c r="D19" s="37" t="e">
        <f>ROUND(VALUE(SUBSTITUTE(#REF!,"▲","-")),2)</f>
        <v>#REF!</v>
      </c>
      <c r="E19" s="37" t="e">
        <f>ROUND(VALUE(SUBSTITUTE(#REF!,"▲","-")),2)</f>
        <v>#REF!</v>
      </c>
      <c r="F19" s="37" t="e">
        <f>ROUND(VALUE(SUBSTITUTE(#REF!,"▲","-")),2)</f>
        <v>#REF!</v>
      </c>
    </row>
    <row r="20" spans="1:11" x14ac:dyDescent="0.2">
      <c r="A20" s="37" t="s">
        <v>14</v>
      </c>
      <c r="B20" s="37" t="e">
        <f>ROUND(VALUE(SUBSTITUTE(#REF!,"▲","-")),2)</f>
        <v>#REF!</v>
      </c>
      <c r="C20" s="37" t="e">
        <f>ROUND(VALUE(SUBSTITUTE(#REF!,"▲","-")),2)</f>
        <v>#REF!</v>
      </c>
      <c r="D20" s="37" t="e">
        <f>ROUND(VALUE(SUBSTITUTE(#REF!,"▲","-")),2)</f>
        <v>#REF!</v>
      </c>
      <c r="E20" s="37" t="e">
        <f>ROUND(VALUE(SUBSTITUTE(#REF!,"▲","-")),2)</f>
        <v>#REF!</v>
      </c>
      <c r="F20" s="37" t="e">
        <f>ROUND(VALUE(SUBSTITUTE(#REF!,"▲","-")),2)</f>
        <v>#REF!</v>
      </c>
    </row>
    <row r="21" spans="1:11" x14ac:dyDescent="0.2">
      <c r="A21" s="37" t="s">
        <v>15</v>
      </c>
      <c r="B21" s="37" t="e">
        <f>IF(ISNUMBER(VALUE(SUBSTITUTE(#REF!,"▲","-"))),ROUND(VALUE(SUBSTITUTE(#REF!,"▲","-")),2),NA())</f>
        <v>#N/A</v>
      </c>
      <c r="C21" s="37" t="e">
        <f>IF(ISNUMBER(VALUE(SUBSTITUTE(#REF!,"▲","-"))),ROUND(VALUE(SUBSTITUTE(#REF!,"▲","-")),2),NA())</f>
        <v>#N/A</v>
      </c>
      <c r="D21" s="37" t="e">
        <f>IF(ISNUMBER(VALUE(SUBSTITUTE(#REF!,"▲","-"))),ROUND(VALUE(SUBSTITUTE(#REF!,"▲","-")),2),NA())</f>
        <v>#N/A</v>
      </c>
      <c r="E21" s="37" t="e">
        <f>IF(ISNUMBER(VALUE(SUBSTITUTE(#REF!,"▲","-"))),ROUND(VALUE(SUBSTITUTE(#REF!,"▲","-")),2),NA())</f>
        <v>#N/A</v>
      </c>
      <c r="F21" s="37" t="e">
        <f>IF(ISNUMBER(VALUE(SUBSTITUTE(#REF!,"▲","-"))),ROUND(VALUE(SUBSTITUTE(#REF!,"▲","-")),2),NA())</f>
        <v>#N/A</v>
      </c>
    </row>
    <row r="24" spans="1:11" x14ac:dyDescent="0.2">
      <c r="A24" s="7" t="s">
        <v>16</v>
      </c>
    </row>
    <row r="25" spans="1:11" x14ac:dyDescent="0.2">
      <c r="A25" s="38"/>
      <c r="B25" s="38" t="e">
        <f>#REF!</f>
        <v>#REF!</v>
      </c>
      <c r="C25" s="38"/>
      <c r="D25" s="38" t="e">
        <f>#REF!</f>
        <v>#REF!</v>
      </c>
      <c r="E25" s="38"/>
      <c r="F25" s="38" t="e">
        <f>#REF!</f>
        <v>#REF!</v>
      </c>
      <c r="G25" s="38"/>
      <c r="H25" s="38" t="e">
        <f>#REF!</f>
        <v>#REF!</v>
      </c>
      <c r="I25" s="38"/>
      <c r="J25" s="38" t="e">
        <f>#REF!</f>
        <v>#REF!</v>
      </c>
      <c r="K25" s="38"/>
    </row>
    <row r="26" spans="1:11" x14ac:dyDescent="0.2">
      <c r="A26" s="38"/>
      <c r="B26" s="38" t="s">
        <v>17</v>
      </c>
      <c r="C26" s="38" t="s">
        <v>18</v>
      </c>
      <c r="D26" s="38" t="s">
        <v>17</v>
      </c>
      <c r="E26" s="38" t="s">
        <v>18</v>
      </c>
      <c r="F26" s="38" t="s">
        <v>17</v>
      </c>
      <c r="G26" s="38" t="s">
        <v>18</v>
      </c>
      <c r="H26" s="38" t="s">
        <v>17</v>
      </c>
      <c r="I26" s="38" t="s">
        <v>18</v>
      </c>
      <c r="J26" s="38" t="s">
        <v>17</v>
      </c>
      <c r="K26" s="38" t="s">
        <v>18</v>
      </c>
    </row>
    <row r="27" spans="1:11" x14ac:dyDescent="0.2">
      <c r="A27" s="38" t="e">
        <f>IF(#REF!="",NA(),#REF!)</f>
        <v>#REF!</v>
      </c>
      <c r="B27" s="38" t="e">
        <f>IF(ROUND(VALUE(SUBSTITUTE(#REF!,"▲", "-")), 2) &lt; 0, ABS(ROUND(VALUE(SUBSTITUTE(#REF!,"▲", "-")), 2)), NA())</f>
        <v>#REF!</v>
      </c>
      <c r="C27" s="38" t="e">
        <f>IF(ROUND(VALUE(SUBSTITUTE(#REF!,"▲", "-")), 2) &gt;= 0, ABS(ROUND(VALUE(SUBSTITUTE(#REF!,"▲", "-")), 2)), NA())</f>
        <v>#REF!</v>
      </c>
      <c r="D27" s="38" t="e">
        <f>IF(ROUND(VALUE(SUBSTITUTE(#REF!,"▲", "-")), 2) &lt; 0, ABS(ROUND(VALUE(SUBSTITUTE(#REF!,"▲", "-")), 2)), NA())</f>
        <v>#REF!</v>
      </c>
      <c r="E27" s="38" t="e">
        <f>IF(ROUND(VALUE(SUBSTITUTE(#REF!,"▲", "-")), 2) &gt;= 0, ABS(ROUND(VALUE(SUBSTITUTE(#REF!,"▲", "-")), 2)), NA())</f>
        <v>#REF!</v>
      </c>
      <c r="F27" s="38" t="e">
        <f>IF(ROUND(VALUE(SUBSTITUTE(#REF!,"▲", "-")), 2) &lt; 0, ABS(ROUND(VALUE(SUBSTITUTE(#REF!,"▲", "-")), 2)), NA())</f>
        <v>#REF!</v>
      </c>
      <c r="G27" s="38" t="e">
        <f>IF(ROUND(VALUE(SUBSTITUTE(#REF!,"▲", "-")), 2) &gt;= 0, ABS(ROUND(VALUE(SUBSTITUTE(#REF!,"▲", "-")), 2)), NA())</f>
        <v>#REF!</v>
      </c>
      <c r="H27" s="38" t="e">
        <f>IF(ROUND(VALUE(SUBSTITUTE(#REF!,"▲", "-")), 2) &lt; 0, ABS(ROUND(VALUE(SUBSTITUTE(#REF!,"▲", "-")), 2)), NA())</f>
        <v>#REF!</v>
      </c>
      <c r="I27" s="38" t="e">
        <f>IF(ROUND(VALUE(SUBSTITUTE(#REF!,"▲", "-")), 2) &gt;= 0, ABS(ROUND(VALUE(SUBSTITUTE(#REF!,"▲", "-")), 2)), NA())</f>
        <v>#REF!</v>
      </c>
      <c r="J27" s="38" t="e">
        <f>IF(ROUND(VALUE(SUBSTITUTE(#REF!,"▲", "-")), 2) &lt; 0, ABS(ROUND(VALUE(SUBSTITUTE(#REF!,"▲", "-")), 2)), NA())</f>
        <v>#REF!</v>
      </c>
      <c r="K27" s="38" t="e">
        <f>IF(ROUND(VALUE(SUBSTITUTE(#REF!,"▲", "-")), 2) &gt;= 0, ABS(ROUND(VALUE(SUBSTITUTE(#REF!,"▲", "-")), 2)), NA())</f>
        <v>#REF!</v>
      </c>
    </row>
    <row r="28" spans="1:11" x14ac:dyDescent="0.2">
      <c r="A28" s="38" t="e">
        <f>IF(#REF!="",NA(),#REF!)</f>
        <v>#REF!</v>
      </c>
      <c r="B28" s="38" t="e">
        <f>IF(ROUND(VALUE(SUBSTITUTE(#REF!,"▲", "-")), 2) &lt; 0, ABS(ROUND(VALUE(SUBSTITUTE(#REF!,"▲", "-")), 2)), NA())</f>
        <v>#REF!</v>
      </c>
      <c r="C28" s="38" t="e">
        <f>IF(ROUND(VALUE(SUBSTITUTE(#REF!,"▲", "-")), 2) &gt;= 0, ABS(ROUND(VALUE(SUBSTITUTE(#REF!,"▲", "-")), 2)), NA())</f>
        <v>#REF!</v>
      </c>
      <c r="D28" s="38" t="e">
        <f>IF(ROUND(VALUE(SUBSTITUTE(#REF!,"▲", "-")), 2) &lt; 0, ABS(ROUND(VALUE(SUBSTITUTE(#REF!,"▲", "-")), 2)), NA())</f>
        <v>#REF!</v>
      </c>
      <c r="E28" s="38" t="e">
        <f>IF(ROUND(VALUE(SUBSTITUTE(#REF!,"▲", "-")), 2) &gt;= 0, ABS(ROUND(VALUE(SUBSTITUTE(#REF!,"▲", "-")), 2)), NA())</f>
        <v>#REF!</v>
      </c>
      <c r="F28" s="38" t="e">
        <f>IF(ROUND(VALUE(SUBSTITUTE(#REF!,"▲", "-")), 2) &lt; 0, ABS(ROUND(VALUE(SUBSTITUTE(#REF!,"▲", "-")), 2)), NA())</f>
        <v>#REF!</v>
      </c>
      <c r="G28" s="38" t="e">
        <f>IF(ROUND(VALUE(SUBSTITUTE(#REF!,"▲", "-")), 2) &gt;= 0, ABS(ROUND(VALUE(SUBSTITUTE(#REF!,"▲", "-")), 2)), NA())</f>
        <v>#REF!</v>
      </c>
      <c r="H28" s="38" t="e">
        <f>IF(ROUND(VALUE(SUBSTITUTE(#REF!,"▲", "-")), 2) &lt; 0, ABS(ROUND(VALUE(SUBSTITUTE(#REF!,"▲", "-")), 2)), NA())</f>
        <v>#REF!</v>
      </c>
      <c r="I28" s="38" t="e">
        <f>IF(ROUND(VALUE(SUBSTITUTE(#REF!,"▲", "-")), 2) &gt;= 0, ABS(ROUND(VALUE(SUBSTITUTE(#REF!,"▲", "-")), 2)), NA())</f>
        <v>#REF!</v>
      </c>
      <c r="J28" s="38" t="e">
        <f>IF(ROUND(VALUE(SUBSTITUTE(#REF!,"▲", "-")), 2) &lt; 0, ABS(ROUND(VALUE(SUBSTITUTE(#REF!,"▲", "-")), 2)), NA())</f>
        <v>#REF!</v>
      </c>
      <c r="K28" s="38" t="e">
        <f>IF(ROUND(VALUE(SUBSTITUTE(#REF!,"▲", "-")), 2) &gt;= 0, ABS(ROUND(VALUE(SUBSTITUTE(#REF!,"▲", "-")), 2)), NA())</f>
        <v>#REF!</v>
      </c>
    </row>
    <row r="29" spans="1:11" x14ac:dyDescent="0.2">
      <c r="A29" s="38" t="e">
        <f>IF(#REF!="",NA(),#REF!)</f>
        <v>#REF!</v>
      </c>
      <c r="B29" s="38" t="e">
        <f>IF(ROUND(VALUE(SUBSTITUTE(#REF!,"▲", "-")), 2) &lt; 0, ABS(ROUND(VALUE(SUBSTITUTE(#REF!,"▲", "-")), 2)), NA())</f>
        <v>#REF!</v>
      </c>
      <c r="C29" s="38" t="e">
        <f>IF(ROUND(VALUE(SUBSTITUTE(#REF!,"▲", "-")), 2) &gt;= 0, ABS(ROUND(VALUE(SUBSTITUTE(#REF!,"▲", "-")), 2)), NA())</f>
        <v>#REF!</v>
      </c>
      <c r="D29" s="38" t="e">
        <f>IF(ROUND(VALUE(SUBSTITUTE(#REF!,"▲", "-")), 2) &lt; 0, ABS(ROUND(VALUE(SUBSTITUTE(#REF!,"▲", "-")), 2)), NA())</f>
        <v>#REF!</v>
      </c>
      <c r="E29" s="38" t="e">
        <f>IF(ROUND(VALUE(SUBSTITUTE(#REF!,"▲", "-")), 2) &gt;= 0, ABS(ROUND(VALUE(SUBSTITUTE(#REF!,"▲", "-")), 2)), NA())</f>
        <v>#REF!</v>
      </c>
      <c r="F29" s="38" t="e">
        <f>IF(ROUND(VALUE(SUBSTITUTE(#REF!,"▲", "-")), 2) &lt; 0, ABS(ROUND(VALUE(SUBSTITUTE(#REF!,"▲", "-")), 2)), NA())</f>
        <v>#REF!</v>
      </c>
      <c r="G29" s="38" t="e">
        <f>IF(ROUND(VALUE(SUBSTITUTE(#REF!,"▲", "-")), 2) &gt;= 0, ABS(ROUND(VALUE(SUBSTITUTE(#REF!,"▲", "-")), 2)), NA())</f>
        <v>#REF!</v>
      </c>
      <c r="H29" s="38" t="e">
        <f>IF(ROUND(VALUE(SUBSTITUTE(#REF!,"▲", "-")), 2) &lt; 0, ABS(ROUND(VALUE(SUBSTITUTE(#REF!,"▲", "-")), 2)), NA())</f>
        <v>#REF!</v>
      </c>
      <c r="I29" s="38" t="e">
        <f>IF(ROUND(VALUE(SUBSTITUTE(#REF!,"▲", "-")), 2) &gt;= 0, ABS(ROUND(VALUE(SUBSTITUTE(#REF!,"▲", "-")), 2)), NA())</f>
        <v>#REF!</v>
      </c>
      <c r="J29" s="38" t="e">
        <f>IF(ROUND(VALUE(SUBSTITUTE(#REF!,"▲", "-")), 2) &lt; 0, ABS(ROUND(VALUE(SUBSTITUTE(#REF!,"▲", "-")), 2)), NA())</f>
        <v>#REF!</v>
      </c>
      <c r="K29" s="38" t="e">
        <f>IF(ROUND(VALUE(SUBSTITUTE(#REF!,"▲", "-")), 2) &gt;= 0, ABS(ROUND(VALUE(SUBSTITUTE(#REF!,"▲", "-")), 2)), NA())</f>
        <v>#REF!</v>
      </c>
    </row>
    <row r="30" spans="1:11" x14ac:dyDescent="0.2">
      <c r="A30" s="38" t="e">
        <f>IF(#REF!="",NA(),#REF!)</f>
        <v>#REF!</v>
      </c>
      <c r="B30" s="38" t="e">
        <f>IF(ROUND(VALUE(SUBSTITUTE(#REF!,"▲", "-")), 2) &lt; 0, ABS(ROUND(VALUE(SUBSTITUTE(#REF!,"▲", "-")), 2)), NA())</f>
        <v>#REF!</v>
      </c>
      <c r="C30" s="38" t="e">
        <f>IF(ROUND(VALUE(SUBSTITUTE(#REF!,"▲", "-")), 2) &gt;= 0, ABS(ROUND(VALUE(SUBSTITUTE(#REF!,"▲", "-")), 2)), NA())</f>
        <v>#REF!</v>
      </c>
      <c r="D30" s="38" t="e">
        <f>IF(ROUND(VALUE(SUBSTITUTE(#REF!,"▲", "-")), 2) &lt; 0, ABS(ROUND(VALUE(SUBSTITUTE(#REF!,"▲", "-")), 2)), NA())</f>
        <v>#REF!</v>
      </c>
      <c r="E30" s="38" t="e">
        <f>IF(ROUND(VALUE(SUBSTITUTE(#REF!,"▲", "-")), 2) &gt;= 0, ABS(ROUND(VALUE(SUBSTITUTE(#REF!,"▲", "-")), 2)), NA())</f>
        <v>#REF!</v>
      </c>
      <c r="F30" s="38" t="e">
        <f>IF(ROUND(VALUE(SUBSTITUTE(#REF!,"▲", "-")), 2) &lt; 0, ABS(ROUND(VALUE(SUBSTITUTE(#REF!,"▲", "-")), 2)), NA())</f>
        <v>#REF!</v>
      </c>
      <c r="G30" s="38" t="e">
        <f>IF(ROUND(VALUE(SUBSTITUTE(#REF!,"▲", "-")), 2) &gt;= 0, ABS(ROUND(VALUE(SUBSTITUTE(#REF!,"▲", "-")), 2)), NA())</f>
        <v>#REF!</v>
      </c>
      <c r="H30" s="38" t="e">
        <f>IF(ROUND(VALUE(SUBSTITUTE(#REF!,"▲", "-")), 2) &lt; 0, ABS(ROUND(VALUE(SUBSTITUTE(#REF!,"▲", "-")), 2)), NA())</f>
        <v>#REF!</v>
      </c>
      <c r="I30" s="38" t="e">
        <f>IF(ROUND(VALUE(SUBSTITUTE(#REF!,"▲", "-")), 2) &gt;= 0, ABS(ROUND(VALUE(SUBSTITUTE(#REF!,"▲", "-")), 2)), NA())</f>
        <v>#REF!</v>
      </c>
      <c r="J30" s="38" t="e">
        <f>IF(ROUND(VALUE(SUBSTITUTE(#REF!,"▲", "-")), 2) &lt; 0, ABS(ROUND(VALUE(SUBSTITUTE(#REF!,"▲", "-")), 2)), NA())</f>
        <v>#REF!</v>
      </c>
      <c r="K30" s="38" t="e">
        <f>IF(ROUND(VALUE(SUBSTITUTE(#REF!,"▲", "-")), 2) &gt;= 0, ABS(ROUND(VALUE(SUBSTITUTE(#REF!,"▲", "-")), 2)), NA())</f>
        <v>#REF!</v>
      </c>
    </row>
    <row r="31" spans="1:11" x14ac:dyDescent="0.2">
      <c r="A31" s="38" t="e">
        <f>IF(#REF!="",NA(),#REF!)</f>
        <v>#REF!</v>
      </c>
      <c r="B31" s="38" t="e">
        <f>IF(ROUND(VALUE(SUBSTITUTE(#REF!,"▲", "-")), 2) &lt; 0, ABS(ROUND(VALUE(SUBSTITUTE(#REF!,"▲", "-")), 2)), NA())</f>
        <v>#REF!</v>
      </c>
      <c r="C31" s="38" t="e">
        <f>IF(ROUND(VALUE(SUBSTITUTE(#REF!,"▲", "-")), 2) &gt;= 0, ABS(ROUND(VALUE(SUBSTITUTE(#REF!,"▲", "-")), 2)), NA())</f>
        <v>#REF!</v>
      </c>
      <c r="D31" s="38" t="e">
        <f>IF(ROUND(VALUE(SUBSTITUTE(#REF!,"▲", "-")), 2) &lt; 0, ABS(ROUND(VALUE(SUBSTITUTE(#REF!,"▲", "-")), 2)), NA())</f>
        <v>#REF!</v>
      </c>
      <c r="E31" s="38" t="e">
        <f>IF(ROUND(VALUE(SUBSTITUTE(#REF!,"▲", "-")), 2) &gt;= 0, ABS(ROUND(VALUE(SUBSTITUTE(#REF!,"▲", "-")), 2)), NA())</f>
        <v>#REF!</v>
      </c>
      <c r="F31" s="38" t="e">
        <f>IF(ROUND(VALUE(SUBSTITUTE(#REF!,"▲", "-")), 2) &lt; 0, ABS(ROUND(VALUE(SUBSTITUTE(#REF!,"▲", "-")), 2)), NA())</f>
        <v>#REF!</v>
      </c>
      <c r="G31" s="38" t="e">
        <f>IF(ROUND(VALUE(SUBSTITUTE(#REF!,"▲", "-")), 2) &gt;= 0, ABS(ROUND(VALUE(SUBSTITUTE(#REF!,"▲", "-")), 2)), NA())</f>
        <v>#REF!</v>
      </c>
      <c r="H31" s="38" t="e">
        <f>IF(ROUND(VALUE(SUBSTITUTE(#REF!,"▲", "-")), 2) &lt; 0, ABS(ROUND(VALUE(SUBSTITUTE(#REF!,"▲", "-")), 2)), NA())</f>
        <v>#REF!</v>
      </c>
      <c r="I31" s="38" t="e">
        <f>IF(ROUND(VALUE(SUBSTITUTE(#REF!,"▲", "-")), 2) &gt;= 0, ABS(ROUND(VALUE(SUBSTITUTE(#REF!,"▲", "-")), 2)), NA())</f>
        <v>#REF!</v>
      </c>
      <c r="J31" s="38" t="e">
        <f>IF(ROUND(VALUE(SUBSTITUTE(#REF!,"▲", "-")), 2) &lt; 0, ABS(ROUND(VALUE(SUBSTITUTE(#REF!,"▲", "-")), 2)), NA())</f>
        <v>#REF!</v>
      </c>
      <c r="K31" s="38" t="e">
        <f>IF(ROUND(VALUE(SUBSTITUTE(#REF!,"▲", "-")), 2) &gt;= 0, ABS(ROUND(VALUE(SUBSTITUTE(#REF!,"▲", "-")), 2)), NA())</f>
        <v>#REF!</v>
      </c>
    </row>
    <row r="32" spans="1:11" x14ac:dyDescent="0.2">
      <c r="A32" s="38" t="e">
        <f>IF(#REF!="",NA(),#REF!)</f>
        <v>#REF!</v>
      </c>
      <c r="B32" s="38" t="e">
        <f>IF(ROUND(VALUE(SUBSTITUTE(#REF!,"▲", "-")), 2) &lt; 0, ABS(ROUND(VALUE(SUBSTITUTE(#REF!,"▲", "-")), 2)), NA())</f>
        <v>#REF!</v>
      </c>
      <c r="C32" s="38" t="e">
        <f>IF(ROUND(VALUE(SUBSTITUTE(#REF!,"▲", "-")), 2) &gt;= 0, ABS(ROUND(VALUE(SUBSTITUTE(#REF!,"▲", "-")), 2)), NA())</f>
        <v>#REF!</v>
      </c>
      <c r="D32" s="38" t="e">
        <f>IF(ROUND(VALUE(SUBSTITUTE(#REF!,"▲", "-")), 2) &lt; 0, ABS(ROUND(VALUE(SUBSTITUTE(#REF!,"▲", "-")), 2)), NA())</f>
        <v>#REF!</v>
      </c>
      <c r="E32" s="38" t="e">
        <f>IF(ROUND(VALUE(SUBSTITUTE(#REF!,"▲", "-")), 2) &gt;= 0, ABS(ROUND(VALUE(SUBSTITUTE(#REF!,"▲", "-")), 2)), NA())</f>
        <v>#REF!</v>
      </c>
      <c r="F32" s="38" t="e">
        <f>IF(ROUND(VALUE(SUBSTITUTE(#REF!,"▲", "-")), 2) &lt; 0, ABS(ROUND(VALUE(SUBSTITUTE(#REF!,"▲", "-")), 2)), NA())</f>
        <v>#REF!</v>
      </c>
      <c r="G32" s="38" t="e">
        <f>IF(ROUND(VALUE(SUBSTITUTE(#REF!,"▲", "-")), 2) &gt;= 0, ABS(ROUND(VALUE(SUBSTITUTE(#REF!,"▲", "-")), 2)), NA())</f>
        <v>#REF!</v>
      </c>
      <c r="H32" s="38" t="e">
        <f>IF(ROUND(VALUE(SUBSTITUTE(#REF!,"▲", "-")), 2) &lt; 0, ABS(ROUND(VALUE(SUBSTITUTE(#REF!,"▲", "-")), 2)), NA())</f>
        <v>#REF!</v>
      </c>
      <c r="I32" s="38" t="e">
        <f>IF(ROUND(VALUE(SUBSTITUTE(#REF!,"▲", "-")), 2) &gt;= 0, ABS(ROUND(VALUE(SUBSTITUTE(#REF!,"▲", "-")), 2)), NA())</f>
        <v>#REF!</v>
      </c>
      <c r="J32" s="38" t="e">
        <f>IF(ROUND(VALUE(SUBSTITUTE(#REF!,"▲", "-")), 2) &lt; 0, ABS(ROUND(VALUE(SUBSTITUTE(#REF!,"▲", "-")), 2)), NA())</f>
        <v>#REF!</v>
      </c>
      <c r="K32" s="38" t="e">
        <f>IF(ROUND(VALUE(SUBSTITUTE(#REF!,"▲", "-")), 2) &gt;= 0, ABS(ROUND(VALUE(SUBSTITUTE(#REF!,"▲", "-")), 2)), NA())</f>
        <v>#REF!</v>
      </c>
    </row>
    <row r="33" spans="1:16" x14ac:dyDescent="0.2">
      <c r="A33" s="38" t="e">
        <f>IF(#REF!="",NA(),#REF!)</f>
        <v>#REF!</v>
      </c>
      <c r="B33" s="38" t="e">
        <f>IF(ROUND(VALUE(SUBSTITUTE(#REF!,"▲", "-")), 2) &lt; 0, ABS(ROUND(VALUE(SUBSTITUTE(#REF!,"▲", "-")), 2)), NA())</f>
        <v>#REF!</v>
      </c>
      <c r="C33" s="38" t="e">
        <f>IF(ROUND(VALUE(SUBSTITUTE(#REF!,"▲", "-")), 2) &gt;= 0, ABS(ROUND(VALUE(SUBSTITUTE(#REF!,"▲", "-")), 2)), NA())</f>
        <v>#REF!</v>
      </c>
      <c r="D33" s="38" t="e">
        <f>IF(ROUND(VALUE(SUBSTITUTE(#REF!,"▲", "-")), 2) &lt; 0, ABS(ROUND(VALUE(SUBSTITUTE(#REF!,"▲", "-")), 2)), NA())</f>
        <v>#REF!</v>
      </c>
      <c r="E33" s="38" t="e">
        <f>IF(ROUND(VALUE(SUBSTITUTE(#REF!,"▲", "-")), 2) &gt;= 0, ABS(ROUND(VALUE(SUBSTITUTE(#REF!,"▲", "-")), 2)), NA())</f>
        <v>#REF!</v>
      </c>
      <c r="F33" s="38" t="e">
        <f>IF(ROUND(VALUE(SUBSTITUTE(#REF!,"▲", "-")), 2) &lt; 0, ABS(ROUND(VALUE(SUBSTITUTE(#REF!,"▲", "-")), 2)), NA())</f>
        <v>#REF!</v>
      </c>
      <c r="G33" s="38" t="e">
        <f>IF(ROUND(VALUE(SUBSTITUTE(#REF!,"▲", "-")), 2) &gt;= 0, ABS(ROUND(VALUE(SUBSTITUTE(#REF!,"▲", "-")), 2)), NA())</f>
        <v>#REF!</v>
      </c>
      <c r="H33" s="38" t="e">
        <f>IF(ROUND(VALUE(SUBSTITUTE(#REF!,"▲", "-")), 2) &lt; 0, ABS(ROUND(VALUE(SUBSTITUTE(#REF!,"▲", "-")), 2)), NA())</f>
        <v>#REF!</v>
      </c>
      <c r="I33" s="38" t="e">
        <f>IF(ROUND(VALUE(SUBSTITUTE(#REF!,"▲", "-")), 2) &gt;= 0, ABS(ROUND(VALUE(SUBSTITUTE(#REF!,"▲", "-")), 2)), NA())</f>
        <v>#REF!</v>
      </c>
      <c r="J33" s="38" t="e">
        <f>IF(ROUND(VALUE(SUBSTITUTE(#REF!,"▲", "-")), 2) &lt; 0, ABS(ROUND(VALUE(SUBSTITUTE(#REF!,"▲", "-")), 2)), NA())</f>
        <v>#REF!</v>
      </c>
      <c r="K33" s="38" t="e">
        <f>IF(ROUND(VALUE(SUBSTITUTE(#REF!,"▲", "-")), 2) &gt;= 0, ABS(ROUND(VALUE(SUBSTITUTE(#REF!,"▲", "-")), 2)), NA())</f>
        <v>#REF!</v>
      </c>
    </row>
    <row r="34" spans="1:16" x14ac:dyDescent="0.2">
      <c r="A34" s="38" t="e">
        <f>IF(#REF!="",NA(),#REF!)</f>
        <v>#REF!</v>
      </c>
      <c r="B34" s="38" t="e">
        <f>IF(ROUND(VALUE(SUBSTITUTE(#REF!,"▲", "-")), 2) &lt; 0, ABS(ROUND(VALUE(SUBSTITUTE(#REF!,"▲", "-")), 2)), NA())</f>
        <v>#REF!</v>
      </c>
      <c r="C34" s="38" t="e">
        <f>IF(ROUND(VALUE(SUBSTITUTE(#REF!,"▲", "-")), 2) &gt;= 0, ABS(ROUND(VALUE(SUBSTITUTE(#REF!,"▲", "-")), 2)), NA())</f>
        <v>#REF!</v>
      </c>
      <c r="D34" s="38" t="e">
        <f>IF(ROUND(VALUE(SUBSTITUTE(#REF!,"▲", "-")), 2) &lt; 0, ABS(ROUND(VALUE(SUBSTITUTE(#REF!,"▲", "-")), 2)), NA())</f>
        <v>#REF!</v>
      </c>
      <c r="E34" s="38" t="e">
        <f>IF(ROUND(VALUE(SUBSTITUTE(#REF!,"▲", "-")), 2) &gt;= 0, ABS(ROUND(VALUE(SUBSTITUTE(#REF!,"▲", "-")), 2)), NA())</f>
        <v>#REF!</v>
      </c>
      <c r="F34" s="38" t="e">
        <f>IF(ROUND(VALUE(SUBSTITUTE(#REF!,"▲", "-")), 2) &lt; 0, ABS(ROUND(VALUE(SUBSTITUTE(#REF!,"▲", "-")), 2)), NA())</f>
        <v>#REF!</v>
      </c>
      <c r="G34" s="38" t="e">
        <f>IF(ROUND(VALUE(SUBSTITUTE(#REF!,"▲", "-")), 2) &gt;= 0, ABS(ROUND(VALUE(SUBSTITUTE(#REF!,"▲", "-")), 2)), NA())</f>
        <v>#REF!</v>
      </c>
      <c r="H34" s="38" t="e">
        <f>IF(ROUND(VALUE(SUBSTITUTE(#REF!,"▲", "-")), 2) &lt; 0, ABS(ROUND(VALUE(SUBSTITUTE(#REF!,"▲", "-")), 2)), NA())</f>
        <v>#REF!</v>
      </c>
      <c r="I34" s="38" t="e">
        <f>IF(ROUND(VALUE(SUBSTITUTE(#REF!,"▲", "-")), 2) &gt;= 0, ABS(ROUND(VALUE(SUBSTITUTE(#REF!,"▲", "-")), 2)), NA())</f>
        <v>#REF!</v>
      </c>
      <c r="J34" s="38" t="e">
        <f>IF(ROUND(VALUE(SUBSTITUTE(#REF!,"▲", "-")), 2) &lt; 0, ABS(ROUND(VALUE(SUBSTITUTE(#REF!,"▲", "-")), 2)), NA())</f>
        <v>#REF!</v>
      </c>
      <c r="K34" s="38" t="e">
        <f>IF(ROUND(VALUE(SUBSTITUTE(#REF!,"▲", "-")), 2) &gt;= 0, ABS(ROUND(VALUE(SUBSTITUTE(#REF!,"▲", "-")), 2)), NA())</f>
        <v>#REF!</v>
      </c>
    </row>
    <row r="35" spans="1:16" x14ac:dyDescent="0.2">
      <c r="A35" s="38" t="e">
        <f>IF(#REF!="",NA(),#REF!)</f>
        <v>#REF!</v>
      </c>
      <c r="B35" s="38" t="e">
        <f>IF(ROUND(VALUE(SUBSTITUTE(#REF!,"▲", "-")), 2) &lt; 0, ABS(ROUND(VALUE(SUBSTITUTE(#REF!,"▲", "-")), 2)), NA())</f>
        <v>#REF!</v>
      </c>
      <c r="C35" s="38" t="e">
        <f>IF(ROUND(VALUE(SUBSTITUTE(#REF!,"▲", "-")), 2) &gt;= 0, ABS(ROUND(VALUE(SUBSTITUTE(#REF!,"▲", "-")), 2)), NA())</f>
        <v>#REF!</v>
      </c>
      <c r="D35" s="38" t="e">
        <f>IF(ROUND(VALUE(SUBSTITUTE(#REF!,"▲", "-")), 2) &lt; 0, ABS(ROUND(VALUE(SUBSTITUTE(#REF!,"▲", "-")), 2)), NA())</f>
        <v>#REF!</v>
      </c>
      <c r="E35" s="38" t="e">
        <f>IF(ROUND(VALUE(SUBSTITUTE(#REF!,"▲", "-")), 2) &gt;= 0, ABS(ROUND(VALUE(SUBSTITUTE(#REF!,"▲", "-")), 2)), NA())</f>
        <v>#REF!</v>
      </c>
      <c r="F35" s="38" t="e">
        <f>IF(ROUND(VALUE(SUBSTITUTE(#REF!,"▲", "-")), 2) &lt; 0, ABS(ROUND(VALUE(SUBSTITUTE(#REF!,"▲", "-")), 2)), NA())</f>
        <v>#REF!</v>
      </c>
      <c r="G35" s="38" t="e">
        <f>IF(ROUND(VALUE(SUBSTITUTE(#REF!,"▲", "-")), 2) &gt;= 0, ABS(ROUND(VALUE(SUBSTITUTE(#REF!,"▲", "-")), 2)), NA())</f>
        <v>#REF!</v>
      </c>
      <c r="H35" s="38" t="e">
        <f>IF(ROUND(VALUE(SUBSTITUTE(#REF!,"▲", "-")), 2) &lt; 0, ABS(ROUND(VALUE(SUBSTITUTE(#REF!,"▲", "-")), 2)), NA())</f>
        <v>#REF!</v>
      </c>
      <c r="I35" s="38" t="e">
        <f>IF(ROUND(VALUE(SUBSTITUTE(#REF!,"▲", "-")), 2) &gt;= 0, ABS(ROUND(VALUE(SUBSTITUTE(#REF!,"▲", "-")), 2)), NA())</f>
        <v>#REF!</v>
      </c>
      <c r="J35" s="38" t="e">
        <f>IF(ROUND(VALUE(SUBSTITUTE(#REF!,"▲", "-")), 2) &lt; 0, ABS(ROUND(VALUE(SUBSTITUTE(#REF!,"▲", "-")), 2)), NA())</f>
        <v>#REF!</v>
      </c>
      <c r="K35" s="38" t="e">
        <f>IF(ROUND(VALUE(SUBSTITUTE(#REF!,"▲", "-")), 2) &gt;= 0, ABS(ROUND(VALUE(SUBSTITUTE(#REF!,"▲", "-")), 2)), NA())</f>
        <v>#REF!</v>
      </c>
    </row>
    <row r="36" spans="1:16" x14ac:dyDescent="0.2">
      <c r="A36" s="38" t="e">
        <f>IF(#REF!="",NA(),#REF!)</f>
        <v>#REF!</v>
      </c>
      <c r="B36" s="38" t="e">
        <f>IF(ROUND(VALUE(SUBSTITUTE(#REF!,"▲", "-")), 2) &lt; 0, ABS(ROUND(VALUE(SUBSTITUTE(#REF!,"▲", "-")), 2)), NA())</f>
        <v>#REF!</v>
      </c>
      <c r="C36" s="38" t="e">
        <f>IF(ROUND(VALUE(SUBSTITUTE(#REF!,"▲", "-")), 2) &gt;= 0, ABS(ROUND(VALUE(SUBSTITUTE(#REF!,"▲", "-")), 2)), NA())</f>
        <v>#REF!</v>
      </c>
      <c r="D36" s="38" t="e">
        <f>IF(ROUND(VALUE(SUBSTITUTE(#REF!,"▲", "-")), 2) &lt; 0, ABS(ROUND(VALUE(SUBSTITUTE(#REF!,"▲", "-")), 2)), NA())</f>
        <v>#REF!</v>
      </c>
      <c r="E36" s="38" t="e">
        <f>IF(ROUND(VALUE(SUBSTITUTE(#REF!,"▲", "-")), 2) &gt;= 0, ABS(ROUND(VALUE(SUBSTITUTE(#REF!,"▲", "-")), 2)), NA())</f>
        <v>#REF!</v>
      </c>
      <c r="F36" s="38" t="e">
        <f>IF(ROUND(VALUE(SUBSTITUTE(#REF!,"▲", "-")), 2) &lt; 0, ABS(ROUND(VALUE(SUBSTITUTE(#REF!,"▲", "-")), 2)), NA())</f>
        <v>#REF!</v>
      </c>
      <c r="G36" s="38" t="e">
        <f>IF(ROUND(VALUE(SUBSTITUTE(#REF!,"▲", "-")), 2) &gt;= 0, ABS(ROUND(VALUE(SUBSTITUTE(#REF!,"▲", "-")), 2)), NA())</f>
        <v>#REF!</v>
      </c>
      <c r="H36" s="38" t="e">
        <f>IF(ROUND(VALUE(SUBSTITUTE(#REF!,"▲", "-")), 2) &lt; 0, ABS(ROUND(VALUE(SUBSTITUTE(#REF!,"▲", "-")), 2)), NA())</f>
        <v>#REF!</v>
      </c>
      <c r="I36" s="38" t="e">
        <f>IF(ROUND(VALUE(SUBSTITUTE(#REF!,"▲", "-")), 2) &gt;= 0, ABS(ROUND(VALUE(SUBSTITUTE(#REF!,"▲", "-")), 2)), NA())</f>
        <v>#REF!</v>
      </c>
      <c r="J36" s="38" t="e">
        <f>IF(ROUND(VALUE(SUBSTITUTE(#REF!,"▲", "-")), 2) &lt; 0, ABS(ROUND(VALUE(SUBSTITUTE(#REF!,"▲", "-")), 2)), NA())</f>
        <v>#REF!</v>
      </c>
      <c r="K36" s="38" t="e">
        <f>IF(ROUND(VALUE(SUBSTITUTE(#REF!,"▲", "-")), 2) &gt;= 0, ABS(ROUND(VALUE(SUBSTITUTE(#REF!,"▲", "-")), 2)), NA())</f>
        <v>#REF!</v>
      </c>
    </row>
    <row r="39" spans="1:16" x14ac:dyDescent="0.2">
      <c r="A39" s="7" t="s">
        <v>19</v>
      </c>
    </row>
    <row r="40" spans="1:16" x14ac:dyDescent="0.2">
      <c r="A40" s="39"/>
      <c r="B40" s="39" t="e">
        <f>#REF!</f>
        <v>#REF!</v>
      </c>
      <c r="C40" s="39"/>
      <c r="D40" s="39"/>
      <c r="E40" s="39" t="e">
        <f>#REF!</f>
        <v>#REF!</v>
      </c>
      <c r="F40" s="39"/>
      <c r="G40" s="39"/>
      <c r="H40" s="39" t="e">
        <f>#REF!</f>
        <v>#REF!</v>
      </c>
      <c r="I40" s="39"/>
      <c r="J40" s="39"/>
      <c r="K40" s="39" t="e">
        <f>#REF!</f>
        <v>#REF!</v>
      </c>
      <c r="L40" s="39"/>
      <c r="M40" s="39"/>
      <c r="N40" s="39" t="e">
        <f>#REF!</f>
        <v>#REF!</v>
      </c>
      <c r="O40" s="39"/>
      <c r="P40" s="39"/>
    </row>
    <row r="41" spans="1:16" x14ac:dyDescent="0.2">
      <c r="A41" s="39"/>
      <c r="B41" s="39" t="s">
        <v>20</v>
      </c>
      <c r="C41" s="39"/>
      <c r="D41" s="39" t="s">
        <v>21</v>
      </c>
      <c r="E41" s="39" t="s">
        <v>20</v>
      </c>
      <c r="F41" s="39"/>
      <c r="G41" s="39" t="s">
        <v>21</v>
      </c>
      <c r="H41" s="39" t="s">
        <v>20</v>
      </c>
      <c r="I41" s="39"/>
      <c r="J41" s="39" t="s">
        <v>21</v>
      </c>
      <c r="K41" s="39" t="s">
        <v>20</v>
      </c>
      <c r="L41" s="39"/>
      <c r="M41" s="39" t="s">
        <v>21</v>
      </c>
      <c r="N41" s="39" t="s">
        <v>20</v>
      </c>
      <c r="O41" s="39"/>
      <c r="P41" s="39" t="s">
        <v>21</v>
      </c>
    </row>
    <row r="42" spans="1:16" x14ac:dyDescent="0.2">
      <c r="A42" s="39" t="s">
        <v>22</v>
      </c>
      <c r="B42" s="39"/>
      <c r="C42" s="39"/>
      <c r="D42" s="39" t="e">
        <f>#REF!</f>
        <v>#REF!</v>
      </c>
      <c r="E42" s="39"/>
      <c r="F42" s="39"/>
      <c r="G42" s="39" t="e">
        <f>#REF!</f>
        <v>#REF!</v>
      </c>
      <c r="H42" s="39"/>
      <c r="I42" s="39"/>
      <c r="J42" s="39" t="e">
        <f>#REF!</f>
        <v>#REF!</v>
      </c>
      <c r="K42" s="39"/>
      <c r="L42" s="39"/>
      <c r="M42" s="39" t="e">
        <f>#REF!</f>
        <v>#REF!</v>
      </c>
      <c r="N42" s="39"/>
      <c r="O42" s="39"/>
      <c r="P42" s="39" t="e">
        <f>#REF!</f>
        <v>#REF!</v>
      </c>
    </row>
    <row r="43" spans="1:16" x14ac:dyDescent="0.2">
      <c r="A43" s="39" t="s">
        <v>23</v>
      </c>
      <c r="B43" s="39" t="e">
        <f>#REF!</f>
        <v>#REF!</v>
      </c>
      <c r="C43" s="39"/>
      <c r="D43" s="39"/>
      <c r="E43" s="39" t="e">
        <f>#REF!</f>
        <v>#REF!</v>
      </c>
      <c r="F43" s="39"/>
      <c r="G43" s="39"/>
      <c r="H43" s="39" t="e">
        <f>#REF!</f>
        <v>#REF!</v>
      </c>
      <c r="I43" s="39"/>
      <c r="J43" s="39"/>
      <c r="K43" s="39" t="e">
        <f>#REF!</f>
        <v>#REF!</v>
      </c>
      <c r="L43" s="39"/>
      <c r="M43" s="39"/>
      <c r="N43" s="39" t="e">
        <f>#REF!</f>
        <v>#REF!</v>
      </c>
      <c r="O43" s="39"/>
      <c r="P43" s="39"/>
    </row>
    <row r="44" spans="1:16" x14ac:dyDescent="0.2">
      <c r="A44" s="39" t="s">
        <v>24</v>
      </c>
      <c r="B44" s="39" t="e">
        <f>#REF!</f>
        <v>#REF!</v>
      </c>
      <c r="C44" s="39"/>
      <c r="D44" s="39"/>
      <c r="E44" s="39" t="e">
        <f>#REF!</f>
        <v>#REF!</v>
      </c>
      <c r="F44" s="39"/>
      <c r="G44" s="39"/>
      <c r="H44" s="39" t="e">
        <f>#REF!</f>
        <v>#REF!</v>
      </c>
      <c r="I44" s="39"/>
      <c r="J44" s="39"/>
      <c r="K44" s="39" t="e">
        <f>#REF!</f>
        <v>#REF!</v>
      </c>
      <c r="L44" s="39"/>
      <c r="M44" s="39"/>
      <c r="N44" s="39" t="e">
        <f>#REF!</f>
        <v>#REF!</v>
      </c>
      <c r="O44" s="39"/>
      <c r="P44" s="39"/>
    </row>
    <row r="45" spans="1:16" x14ac:dyDescent="0.2">
      <c r="A45" s="39" t="s">
        <v>25</v>
      </c>
      <c r="B45" s="39" t="e">
        <f>#REF!</f>
        <v>#REF!</v>
      </c>
      <c r="C45" s="39"/>
      <c r="D45" s="39"/>
      <c r="E45" s="39" t="e">
        <f>#REF!</f>
        <v>#REF!</v>
      </c>
      <c r="F45" s="39"/>
      <c r="G45" s="39"/>
      <c r="H45" s="39" t="e">
        <f>#REF!</f>
        <v>#REF!</v>
      </c>
      <c r="I45" s="39"/>
      <c r="J45" s="39"/>
      <c r="K45" s="39" t="e">
        <f>#REF!</f>
        <v>#REF!</v>
      </c>
      <c r="L45" s="39"/>
      <c r="M45" s="39"/>
      <c r="N45" s="39" t="e">
        <f>#REF!</f>
        <v>#REF!</v>
      </c>
      <c r="O45" s="39"/>
      <c r="P45" s="39"/>
    </row>
    <row r="46" spans="1:16" x14ac:dyDescent="0.2">
      <c r="A46" s="39" t="s">
        <v>26</v>
      </c>
      <c r="B46" s="39" t="e">
        <f>#REF!</f>
        <v>#REF!</v>
      </c>
      <c r="C46" s="39"/>
      <c r="D46" s="39"/>
      <c r="E46" s="39" t="e">
        <f>#REF!</f>
        <v>#REF!</v>
      </c>
      <c r="F46" s="39"/>
      <c r="G46" s="39"/>
      <c r="H46" s="39" t="e">
        <f>#REF!</f>
        <v>#REF!</v>
      </c>
      <c r="I46" s="39"/>
      <c r="J46" s="39"/>
      <c r="K46" s="39" t="e">
        <f>#REF!</f>
        <v>#REF!</v>
      </c>
      <c r="L46" s="39"/>
      <c r="M46" s="39"/>
      <c r="N46" s="39" t="e">
        <f>#REF!</f>
        <v>#REF!</v>
      </c>
      <c r="O46" s="39"/>
      <c r="P46" s="39"/>
    </row>
    <row r="47" spans="1:16" x14ac:dyDescent="0.2">
      <c r="A47" s="39" t="s">
        <v>27</v>
      </c>
      <c r="B47" s="39" t="e">
        <f>#REF!</f>
        <v>#REF!</v>
      </c>
      <c r="C47" s="39"/>
      <c r="D47" s="39"/>
      <c r="E47" s="39" t="e">
        <f>#REF!</f>
        <v>#REF!</v>
      </c>
      <c r="F47" s="39"/>
      <c r="G47" s="39"/>
      <c r="H47" s="39" t="e">
        <f>#REF!</f>
        <v>#REF!</v>
      </c>
      <c r="I47" s="39"/>
      <c r="J47" s="39"/>
      <c r="K47" s="39" t="e">
        <f>#REF!</f>
        <v>#REF!</v>
      </c>
      <c r="L47" s="39"/>
      <c r="M47" s="39"/>
      <c r="N47" s="39" t="e">
        <f>#REF!</f>
        <v>#REF!</v>
      </c>
      <c r="O47" s="39"/>
      <c r="P47" s="39"/>
    </row>
    <row r="48" spans="1:16" x14ac:dyDescent="0.2">
      <c r="A48" s="39" t="s">
        <v>28</v>
      </c>
      <c r="B48" s="39" t="e">
        <f>#REF!</f>
        <v>#REF!</v>
      </c>
      <c r="C48" s="39"/>
      <c r="D48" s="39"/>
      <c r="E48" s="39" t="e">
        <f>#REF!</f>
        <v>#REF!</v>
      </c>
      <c r="F48" s="39"/>
      <c r="G48" s="39"/>
      <c r="H48" s="39" t="e">
        <f>#REF!</f>
        <v>#REF!</v>
      </c>
      <c r="I48" s="39"/>
      <c r="J48" s="39"/>
      <c r="K48" s="39" t="e">
        <f>#REF!</f>
        <v>#REF!</v>
      </c>
      <c r="L48" s="39"/>
      <c r="M48" s="39"/>
      <c r="N48" s="39" t="e">
        <f>#REF!</f>
        <v>#REF!</v>
      </c>
      <c r="O48" s="39"/>
      <c r="P48" s="39"/>
    </row>
    <row r="49" spans="1:16" x14ac:dyDescent="0.2">
      <c r="A49" s="39" t="s">
        <v>29</v>
      </c>
      <c r="B49" s="39" t="e">
        <f>#REF!</f>
        <v>#REF!</v>
      </c>
      <c r="C49" s="39"/>
      <c r="D49" s="39"/>
      <c r="E49" s="39" t="e">
        <f>#REF!</f>
        <v>#REF!</v>
      </c>
      <c r="F49" s="39"/>
      <c r="G49" s="39"/>
      <c r="H49" s="39" t="e">
        <f>#REF!</f>
        <v>#REF!</v>
      </c>
      <c r="I49" s="39"/>
      <c r="J49" s="39"/>
      <c r="K49" s="39" t="e">
        <f>#REF!</f>
        <v>#REF!</v>
      </c>
      <c r="L49" s="39"/>
      <c r="M49" s="39"/>
      <c r="N49" s="39" t="e">
        <f>#REF!</f>
        <v>#REF!</v>
      </c>
      <c r="O49" s="39"/>
      <c r="P49" s="39"/>
    </row>
    <row r="50" spans="1:16" x14ac:dyDescent="0.2">
      <c r="A50" s="39" t="s">
        <v>30</v>
      </c>
      <c r="B50" s="39" t="e">
        <f>NA()</f>
        <v>#N/A</v>
      </c>
      <c r="C50" s="39" t="e">
        <f>IF(ISNUMBER(#REF!),#REF!,NA())</f>
        <v>#N/A</v>
      </c>
      <c r="D50" s="39" t="e">
        <f>NA()</f>
        <v>#N/A</v>
      </c>
      <c r="E50" s="39" t="e">
        <f>NA()</f>
        <v>#N/A</v>
      </c>
      <c r="F50" s="39" t="e">
        <f>IF(ISNUMBER(#REF!),#REF!,NA())</f>
        <v>#N/A</v>
      </c>
      <c r="G50" s="39" t="e">
        <f>NA()</f>
        <v>#N/A</v>
      </c>
      <c r="H50" s="39" t="e">
        <f>NA()</f>
        <v>#N/A</v>
      </c>
      <c r="I50" s="39" t="e">
        <f>IF(ISNUMBER(#REF!),#REF!,NA())</f>
        <v>#N/A</v>
      </c>
      <c r="J50" s="39" t="e">
        <f>NA()</f>
        <v>#N/A</v>
      </c>
      <c r="K50" s="39" t="e">
        <f>NA()</f>
        <v>#N/A</v>
      </c>
      <c r="L50" s="39" t="e">
        <f>IF(ISNUMBER(#REF!),#REF!,NA())</f>
        <v>#N/A</v>
      </c>
      <c r="M50" s="39" t="e">
        <f>NA()</f>
        <v>#N/A</v>
      </c>
      <c r="N50" s="39" t="e">
        <f>NA()</f>
        <v>#N/A</v>
      </c>
      <c r="O50" s="39" t="e">
        <f>IF(ISNUMBER(#REF!),#REF!,NA())</f>
        <v>#N/A</v>
      </c>
      <c r="P50" s="39" t="e">
        <f>NA()</f>
        <v>#N/A</v>
      </c>
    </row>
    <row r="53" spans="1:16" x14ac:dyDescent="0.2">
      <c r="A53" s="7" t="s">
        <v>31</v>
      </c>
    </row>
    <row r="54" spans="1:16" x14ac:dyDescent="0.2">
      <c r="A54" s="38"/>
      <c r="B54" s="38" t="e">
        <f>#REF!</f>
        <v>#REF!</v>
      </c>
      <c r="C54" s="38"/>
      <c r="D54" s="38"/>
      <c r="E54" s="38" t="e">
        <f>#REF!</f>
        <v>#REF!</v>
      </c>
      <c r="F54" s="38"/>
      <c r="G54" s="38"/>
      <c r="H54" s="38" t="e">
        <f>#REF!</f>
        <v>#REF!</v>
      </c>
      <c r="I54" s="38"/>
      <c r="J54" s="38"/>
      <c r="K54" s="38" t="e">
        <f>#REF!</f>
        <v>#REF!</v>
      </c>
      <c r="L54" s="38"/>
      <c r="M54" s="38"/>
      <c r="N54" s="38" t="e">
        <f>#REF!</f>
        <v>#REF!</v>
      </c>
      <c r="O54" s="38"/>
      <c r="P54" s="38"/>
    </row>
    <row r="55" spans="1:16" x14ac:dyDescent="0.2">
      <c r="A55" s="38"/>
      <c r="B55" s="38" t="s">
        <v>32</v>
      </c>
      <c r="C55" s="38"/>
      <c r="D55" s="38" t="s">
        <v>33</v>
      </c>
      <c r="E55" s="38" t="s">
        <v>32</v>
      </c>
      <c r="F55" s="38"/>
      <c r="G55" s="38" t="s">
        <v>33</v>
      </c>
      <c r="H55" s="38" t="s">
        <v>32</v>
      </c>
      <c r="I55" s="38"/>
      <c r="J55" s="38" t="s">
        <v>33</v>
      </c>
      <c r="K55" s="38" t="s">
        <v>32</v>
      </c>
      <c r="L55" s="38"/>
      <c r="M55" s="38" t="s">
        <v>33</v>
      </c>
      <c r="N55" s="38" t="s">
        <v>32</v>
      </c>
      <c r="O55" s="38"/>
      <c r="P55" s="38" t="s">
        <v>33</v>
      </c>
    </row>
    <row r="56" spans="1:16" x14ac:dyDescent="0.2">
      <c r="A56" s="38" t="s">
        <v>10</v>
      </c>
      <c r="B56" s="38"/>
      <c r="C56" s="38"/>
      <c r="D56" s="38" t="e">
        <f>#REF!</f>
        <v>#REF!</v>
      </c>
      <c r="E56" s="38"/>
      <c r="F56" s="38"/>
      <c r="G56" s="38" t="e">
        <f>#REF!</f>
        <v>#REF!</v>
      </c>
      <c r="H56" s="38"/>
      <c r="I56" s="38"/>
      <c r="J56" s="38" t="e">
        <f>#REF!</f>
        <v>#REF!</v>
      </c>
      <c r="K56" s="38"/>
      <c r="L56" s="38"/>
      <c r="M56" s="38" t="e">
        <f>#REF!</f>
        <v>#REF!</v>
      </c>
      <c r="N56" s="38"/>
      <c r="O56" s="38"/>
      <c r="P56" s="38" t="e">
        <f>#REF!</f>
        <v>#REF!</v>
      </c>
    </row>
    <row r="57" spans="1:16" x14ac:dyDescent="0.2">
      <c r="A57" s="38" t="s">
        <v>9</v>
      </c>
      <c r="B57" s="38"/>
      <c r="C57" s="38"/>
      <c r="D57" s="38" t="e">
        <f>#REF!</f>
        <v>#REF!</v>
      </c>
      <c r="E57" s="38"/>
      <c r="F57" s="38"/>
      <c r="G57" s="38" t="e">
        <f>#REF!</f>
        <v>#REF!</v>
      </c>
      <c r="H57" s="38"/>
      <c r="I57" s="38"/>
      <c r="J57" s="38" t="e">
        <f>#REF!</f>
        <v>#REF!</v>
      </c>
      <c r="K57" s="38"/>
      <c r="L57" s="38"/>
      <c r="M57" s="38" t="e">
        <f>#REF!</f>
        <v>#REF!</v>
      </c>
      <c r="N57" s="38"/>
      <c r="O57" s="38"/>
      <c r="P57" s="38" t="e">
        <f>#REF!</f>
        <v>#REF!</v>
      </c>
    </row>
    <row r="58" spans="1:16" x14ac:dyDescent="0.2">
      <c r="A58" s="38" t="s">
        <v>8</v>
      </c>
      <c r="B58" s="38"/>
      <c r="C58" s="38"/>
      <c r="D58" s="38" t="e">
        <f>#REF!</f>
        <v>#REF!</v>
      </c>
      <c r="E58" s="38"/>
      <c r="F58" s="38"/>
      <c r="G58" s="38" t="e">
        <f>#REF!</f>
        <v>#REF!</v>
      </c>
      <c r="H58" s="38"/>
      <c r="I58" s="38"/>
      <c r="J58" s="38" t="e">
        <f>#REF!</f>
        <v>#REF!</v>
      </c>
      <c r="K58" s="38"/>
      <c r="L58" s="38"/>
      <c r="M58" s="38" t="e">
        <f>#REF!</f>
        <v>#REF!</v>
      </c>
      <c r="N58" s="38"/>
      <c r="O58" s="38"/>
      <c r="P58" s="38" t="e">
        <f>#REF!</f>
        <v>#REF!</v>
      </c>
    </row>
    <row r="59" spans="1:16" x14ac:dyDescent="0.2">
      <c r="A59" s="38" t="s">
        <v>7</v>
      </c>
      <c r="B59" s="38" t="e">
        <f>#REF!</f>
        <v>#REF!</v>
      </c>
      <c r="C59" s="38"/>
      <c r="D59" s="38"/>
      <c r="E59" s="38" t="e">
        <f>#REF!</f>
        <v>#REF!</v>
      </c>
      <c r="F59" s="38"/>
      <c r="G59" s="38"/>
      <c r="H59" s="38" t="e">
        <f>#REF!</f>
        <v>#REF!</v>
      </c>
      <c r="I59" s="38"/>
      <c r="J59" s="38"/>
      <c r="K59" s="38" t="e">
        <f>#REF!</f>
        <v>#REF!</v>
      </c>
      <c r="L59" s="38"/>
      <c r="M59" s="38"/>
      <c r="N59" s="38" t="e">
        <f>#REF!</f>
        <v>#REF!</v>
      </c>
      <c r="O59" s="38"/>
      <c r="P59" s="38"/>
    </row>
    <row r="60" spans="1:16" x14ac:dyDescent="0.2">
      <c r="A60" s="38" t="s">
        <v>6</v>
      </c>
      <c r="B60" s="38" t="e">
        <f>#REF!</f>
        <v>#REF!</v>
      </c>
      <c r="C60" s="38"/>
      <c r="D60" s="38"/>
      <c r="E60" s="38" t="e">
        <f>#REF!</f>
        <v>#REF!</v>
      </c>
      <c r="F60" s="38"/>
      <c r="G60" s="38"/>
      <c r="H60" s="38" t="e">
        <f>#REF!</f>
        <v>#REF!</v>
      </c>
      <c r="I60" s="38"/>
      <c r="J60" s="38"/>
      <c r="K60" s="38" t="e">
        <f>#REF!</f>
        <v>#REF!</v>
      </c>
      <c r="L60" s="38"/>
      <c r="M60" s="38"/>
      <c r="N60" s="38" t="e">
        <f>#REF!</f>
        <v>#REF!</v>
      </c>
      <c r="O60" s="38"/>
      <c r="P60" s="38"/>
    </row>
    <row r="61" spans="1:16" x14ac:dyDescent="0.2">
      <c r="A61" s="38" t="s">
        <v>5</v>
      </c>
      <c r="B61" s="38" t="e">
        <f>#REF!</f>
        <v>#REF!</v>
      </c>
      <c r="C61" s="38"/>
      <c r="D61" s="38"/>
      <c r="E61" s="38" t="e">
        <f>#REF!</f>
        <v>#REF!</v>
      </c>
      <c r="F61" s="38"/>
      <c r="G61" s="38"/>
      <c r="H61" s="38" t="e">
        <f>#REF!</f>
        <v>#REF!</v>
      </c>
      <c r="I61" s="38"/>
      <c r="J61" s="38"/>
      <c r="K61" s="38" t="e">
        <f>#REF!</f>
        <v>#REF!</v>
      </c>
      <c r="L61" s="38"/>
      <c r="M61" s="38"/>
      <c r="N61" s="38" t="e">
        <f>#REF!</f>
        <v>#REF!</v>
      </c>
      <c r="O61" s="38"/>
      <c r="P61" s="38"/>
    </row>
    <row r="62" spans="1:16" x14ac:dyDescent="0.2">
      <c r="A62" s="38" t="s">
        <v>4</v>
      </c>
      <c r="B62" s="38" t="e">
        <f>#REF!</f>
        <v>#REF!</v>
      </c>
      <c r="C62" s="38"/>
      <c r="D62" s="38"/>
      <c r="E62" s="38" t="e">
        <f>#REF!</f>
        <v>#REF!</v>
      </c>
      <c r="F62" s="38"/>
      <c r="G62" s="38"/>
      <c r="H62" s="38" t="e">
        <f>#REF!</f>
        <v>#REF!</v>
      </c>
      <c r="I62" s="38"/>
      <c r="J62" s="38"/>
      <c r="K62" s="38" t="e">
        <f>#REF!</f>
        <v>#REF!</v>
      </c>
      <c r="L62" s="38"/>
      <c r="M62" s="38"/>
      <c r="N62" s="38" t="e">
        <f>#REF!</f>
        <v>#REF!</v>
      </c>
      <c r="O62" s="38"/>
      <c r="P62" s="38"/>
    </row>
    <row r="63" spans="1:16" x14ac:dyDescent="0.2">
      <c r="A63" s="38" t="s">
        <v>3</v>
      </c>
      <c r="B63" s="38" t="e">
        <f>#REF!</f>
        <v>#REF!</v>
      </c>
      <c r="C63" s="38"/>
      <c r="D63" s="38"/>
      <c r="E63" s="38" t="e">
        <f>#REF!</f>
        <v>#REF!</v>
      </c>
      <c r="F63" s="38"/>
      <c r="G63" s="38"/>
      <c r="H63" s="38" t="e">
        <f>#REF!</f>
        <v>#REF!</v>
      </c>
      <c r="I63" s="38"/>
      <c r="J63" s="38"/>
      <c r="K63" s="38" t="e">
        <f>#REF!</f>
        <v>#REF!</v>
      </c>
      <c r="L63" s="38"/>
      <c r="M63" s="38"/>
      <c r="N63" s="38" t="e">
        <f>#REF!</f>
        <v>#REF!</v>
      </c>
      <c r="O63" s="38"/>
      <c r="P63" s="38"/>
    </row>
    <row r="64" spans="1:16" x14ac:dyDescent="0.2">
      <c r="A64" s="38" t="s">
        <v>2</v>
      </c>
      <c r="B64" s="38" t="e">
        <f>#REF!</f>
        <v>#REF!</v>
      </c>
      <c r="C64" s="38"/>
      <c r="D64" s="38"/>
      <c r="E64" s="38" t="e">
        <f>#REF!</f>
        <v>#REF!</v>
      </c>
      <c r="F64" s="38"/>
      <c r="G64" s="38"/>
      <c r="H64" s="38" t="e">
        <f>#REF!</f>
        <v>#REF!</v>
      </c>
      <c r="I64" s="38"/>
      <c r="J64" s="38"/>
      <c r="K64" s="38" t="e">
        <f>#REF!</f>
        <v>#REF!</v>
      </c>
      <c r="L64" s="38"/>
      <c r="M64" s="38"/>
      <c r="N64" s="38" t="e">
        <f>#REF!</f>
        <v>#REF!</v>
      </c>
      <c r="O64" s="38"/>
      <c r="P64" s="38"/>
    </row>
    <row r="65" spans="1:16" x14ac:dyDescent="0.2">
      <c r="A65" s="38" t="s">
        <v>1</v>
      </c>
      <c r="B65" s="38" t="e">
        <f>#REF!</f>
        <v>#REF!</v>
      </c>
      <c r="C65" s="38"/>
      <c r="D65" s="38"/>
      <c r="E65" s="38" t="e">
        <f>#REF!</f>
        <v>#REF!</v>
      </c>
      <c r="F65" s="38"/>
      <c r="G65" s="38"/>
      <c r="H65" s="38" t="e">
        <f>#REF!</f>
        <v>#REF!</v>
      </c>
      <c r="I65" s="38"/>
      <c r="J65" s="38"/>
      <c r="K65" s="38" t="e">
        <f>#REF!</f>
        <v>#REF!</v>
      </c>
      <c r="L65" s="38"/>
      <c r="M65" s="38"/>
      <c r="N65" s="38" t="e">
        <f>#REF!</f>
        <v>#REF!</v>
      </c>
      <c r="O65" s="38"/>
      <c r="P65" s="38"/>
    </row>
    <row r="66" spans="1:16" x14ac:dyDescent="0.2">
      <c r="A66" s="38" t="s">
        <v>0</v>
      </c>
      <c r="B66" s="38" t="e">
        <f>#REF!</f>
        <v>#REF!</v>
      </c>
      <c r="C66" s="38"/>
      <c r="D66" s="38"/>
      <c r="E66" s="38" t="e">
        <f>#REF!</f>
        <v>#REF!</v>
      </c>
      <c r="F66" s="38"/>
      <c r="G66" s="38"/>
      <c r="H66" s="38" t="e">
        <f>#REF!</f>
        <v>#REF!</v>
      </c>
      <c r="I66" s="38"/>
      <c r="J66" s="38"/>
      <c r="K66" s="38" t="e">
        <f>#REF!</f>
        <v>#REF!</v>
      </c>
      <c r="L66" s="38"/>
      <c r="M66" s="38"/>
      <c r="N66" s="38" t="e">
        <f>#REF!</f>
        <v>#REF!</v>
      </c>
      <c r="O66" s="38"/>
      <c r="P66" s="38"/>
    </row>
    <row r="67" spans="1:16" x14ac:dyDescent="0.2">
      <c r="A67" s="38" t="s">
        <v>34</v>
      </c>
      <c r="B67" s="38" t="e">
        <f>NA()</f>
        <v>#N/A</v>
      </c>
      <c r="C67" s="38" t="e">
        <f>IF(ISNUMBER(#REF!), IF(#REF! &lt; 0, 0,#REF!), NA())</f>
        <v>#N/A</v>
      </c>
      <c r="D67" s="38" t="e">
        <f>NA()</f>
        <v>#N/A</v>
      </c>
      <c r="E67" s="38" t="e">
        <f>NA()</f>
        <v>#N/A</v>
      </c>
      <c r="F67" s="38" t="e">
        <f>IF(ISNUMBER(#REF!), IF(#REF! &lt; 0, 0,#REF!), NA())</f>
        <v>#N/A</v>
      </c>
      <c r="G67" s="38" t="e">
        <f>NA()</f>
        <v>#N/A</v>
      </c>
      <c r="H67" s="38" t="e">
        <f>NA()</f>
        <v>#N/A</v>
      </c>
      <c r="I67" s="38" t="e">
        <f>IF(ISNUMBER(#REF!), IF(#REF! &lt; 0, 0,#REF!), NA())</f>
        <v>#N/A</v>
      </c>
      <c r="J67" s="38" t="e">
        <f>NA()</f>
        <v>#N/A</v>
      </c>
      <c r="K67" s="38" t="e">
        <f>NA()</f>
        <v>#N/A</v>
      </c>
      <c r="L67" s="38" t="e">
        <f>IF(ISNUMBER(#REF!), IF(#REF! &lt; 0, 0,#REF!), NA())</f>
        <v>#N/A</v>
      </c>
      <c r="M67" s="38" t="e">
        <f>NA()</f>
        <v>#N/A</v>
      </c>
      <c r="N67" s="38" t="e">
        <f>NA()</f>
        <v>#N/A</v>
      </c>
      <c r="O67" s="38" t="e">
        <f>IF(ISNUMBER(#REF!), IF(#REF! &lt; 0, 0,#REF!), NA())</f>
        <v>#N/A</v>
      </c>
      <c r="P67" s="38" t="e">
        <f>NA()</f>
        <v>#N/A</v>
      </c>
    </row>
    <row r="70" spans="1:16" x14ac:dyDescent="0.2">
      <c r="A70" s="40" t="s">
        <v>35</v>
      </c>
      <c r="B70" s="40"/>
      <c r="C70" s="40"/>
      <c r="D70" s="40"/>
      <c r="E70" s="40"/>
      <c r="F70" s="40"/>
    </row>
    <row r="71" spans="1:16" x14ac:dyDescent="0.2">
      <c r="A71" s="41"/>
      <c r="B71" s="41" t="e">
        <f>#REF!</f>
        <v>#REF!</v>
      </c>
      <c r="C71" s="41" t="e">
        <f>#REF!</f>
        <v>#REF!</v>
      </c>
      <c r="D71" s="41" t="e">
        <f>#REF!</f>
        <v>#REF!</v>
      </c>
    </row>
    <row r="72" spans="1:16" x14ac:dyDescent="0.2">
      <c r="A72" s="41" t="s">
        <v>36</v>
      </c>
      <c r="B72" s="42" t="e">
        <f>#REF!</f>
        <v>#REF!</v>
      </c>
      <c r="C72" s="42" t="e">
        <f>#REF!</f>
        <v>#REF!</v>
      </c>
      <c r="D72" s="42" t="e">
        <f>#REF!</f>
        <v>#REF!</v>
      </c>
    </row>
    <row r="73" spans="1:16" x14ac:dyDescent="0.2">
      <c r="A73" s="41" t="s">
        <v>37</v>
      </c>
      <c r="B73" s="42" t="e">
        <f>#REF!</f>
        <v>#REF!</v>
      </c>
      <c r="C73" s="42" t="e">
        <f>#REF!</f>
        <v>#REF!</v>
      </c>
      <c r="D73" s="42" t="e">
        <f>#REF!</f>
        <v>#REF!</v>
      </c>
    </row>
    <row r="74" spans="1:16" x14ac:dyDescent="0.2">
      <c r="A74" s="41" t="s">
        <v>38</v>
      </c>
      <c r="B74" s="42" t="e">
        <f>#REF!</f>
        <v>#REF!</v>
      </c>
      <c r="C74" s="42" t="e">
        <f>#REF!</f>
        <v>#REF!</v>
      </c>
      <c r="D74" s="42" t="e">
        <f>#REF!</f>
        <v>#REF!</v>
      </c>
    </row>
  </sheetData>
  <sheetProtection algorithmName="SHA-512" hashValue="Y6xR7Xa3XaVFQ82NyqexJML2NUezI90p4+yTcntjgk9bCasdOJ0vDjRBMe/eECtv5xLor/68xWndetViImC2Cg==" saltValue="FWTmWqIjpjeo2ds3HG2j+A==" spinCount="100000" sheet="1" objects="1" scenario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性質別歳出決算分析表（住民一人当たりのコスト）</vt:lpstr>
      <vt:lpstr>データシート</vt:lpstr>
    </vt:vector>
  </TitlesOfParts>
  <Manager>財務調査課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subject/>
  <dc:creator>財務調査課</dc:creator>
  <cp:keywords/>
  <dc:description/>
  <cp:lastModifiedBy> </cp:lastModifiedBy>
  <cp:lastPrinted>2024-03-25T06:28:55Z</cp:lastPrinted>
  <dcterms:created xsi:type="dcterms:W3CDTF">2024-02-05T01:50:27Z</dcterms:created>
  <dcterms:modified xsi:type="dcterms:W3CDTF">2024-03-28T06:39:44Z</dcterms:modified>
  <cp:category/>
</cp:coreProperties>
</file>