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mc:Choice Requires="x15">
      <x15ac:absPath xmlns:x15ac="http://schemas.microsoft.com/office/spreadsheetml/2010/11/ac" url="K:\dt002\00財政係\00課共通ﾌｫﾙﾀﾞ\0090130財政分析\01財政分析照会報告書\06財政状況資料集\R5\0326公表について\財政状況資料集\HP\"/>
    </mc:Choice>
  </mc:AlternateContent>
  <bookViews>
    <workbookView xWindow="-120" yWindow="-120" windowWidth="27630" windowHeight="16440" tabRatio="754"/>
  </bookViews>
  <sheets>
    <sheet name="目的別歳出決算分析表（住民一人当たりのコスト）" sheetId="17" r:id="rId1"/>
    <sheet name="データシート" sheetId="9" state="hidden" r:id="rId2"/>
  </sheets>
  <calcPr calcId="162913"/>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<sst xmlns="http://schemas.openxmlformats.org/spreadsheetml/2006/main" count="70" uniqueCount="46">
  <si>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</si>
  <si>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</si>
  <si>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</si>
  <si>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</si>
  <si>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</si>
  <si>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</si>
  <si>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</si>
  <si>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</si>
  <si>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</si>
  <si>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</si>
  <si>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</si>
  <si>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当該団体(円)</t>
  </si>
  <si>
    <t>実質収支比率等に係る経年分析</t>
  </si>
  <si>
    <t>実質収支額</t>
    <phoneticPr fontId="5"/>
  </si>
  <si>
    <t>財政調整基金残高</t>
    <phoneticPr fontId="3"/>
  </si>
  <si>
    <t>実質単年度収支</t>
    <rPh sb="0" eb="2">
      <t>ジッシツ</t>
    </rPh>
    <rPh sb="2" eb="5">
      <t>タンネンド</t>
    </rPh>
    <rPh sb="5" eb="7">
      <t>シュウシ</t>
    </rPh>
    <phoneticPr fontId="5"/>
  </si>
  <si>
    <t>連結実質赤字比率に係る赤字・黒字の構成分析</t>
  </si>
  <si>
    <t>赤字額</t>
    <rPh sb="0" eb="2">
      <t>アカジ</t>
    </rPh>
    <rPh sb="2" eb="3">
      <t>ガク</t>
    </rPh>
    <phoneticPr fontId="5"/>
  </si>
  <si>
    <t>黒字額</t>
    <rPh sb="0" eb="2">
      <t>クロジ</t>
    </rPh>
    <rPh sb="2" eb="3">
      <t>ガク</t>
    </rPh>
    <phoneticPr fontId="5"/>
  </si>
  <si>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</si>
  <si>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</si>
  <si>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</si>
  <si>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5"/>
  </si>
  <si>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</si>
  <si>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</si>
  <si>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</si>
  <si>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</si>
  <si>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</si>
  <si>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</si>
  <si>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</si>
  <si>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</si>
  <si>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</si>
  <si>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</si>
  <si>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</si>
  <si>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</si>
  <si>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8"/>
  </si>
  <si>
    <t>財政調整基金</t>
    <phoneticPr fontId="8"/>
  </si>
  <si>
    <t>減債基金</t>
    <phoneticPr fontId="8"/>
  </si>
  <si>
    <t>その他特定目的基金</t>
    <phoneticPr fontId="8"/>
  </si>
  <si>
    <t xml:space="preserve"> H30</t>
  </si>
  <si>
    <t xml:space="preserve"> R01</t>
  </si>
  <si>
    <t xml:space="preserve"> R02</t>
  </si>
  <si>
    <t xml:space="preserve"> R03</t>
  </si>
  <si>
    <t xml:space="preserve"> R04</t>
  </si>
  <si>
    <t>類似団体内平均(円)</t>
    <rPh sb="0" eb="2">
      <t>ルイジ</t>
    </rPh>
    <rPh sb="2" eb="4">
      <t>ダンタイ</t>
    </rPh>
    <phoneticPr fontId="3"/>
  </si>
  <si>
    <t xml:space="preserve">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</si>
</sst>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7" formatCode="#,##0;&quot;▲ &quot;#,##0"/>
    <numFmt numFmtId="178" formatCode="#,##0_ "/>
    <numFmt numFmtId="179" formatCode="#,##0;&quot;△ &quot;#,##0"/>
    <numFmt numFmtId="180" formatCode="#,##0.0;&quot;△ &quot;#,##0.0"/>
  </numFmts>
  <fonts count="1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theme="1"/>
      <name val="游ゴシック"/>
      <family val="3"/>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s>
  <fills count="3">
    <fill>
      <patternFill patternType="none"/>
    </fill>
    <fill>
      <patternFill patternType="gray125"/>
    </fill>
    <fill>
      <patternFill patternType="solid">
        <fgColor indexed="9"/>
        <bgColor indexed="64"/>
      </patternFill>
    </fill>
  </fills>
  <borders count="22">
    <border>
      <left/>
      <right/>
      <top/>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s>
  <cellStyleXfs count="7">
    <xf numFmtId="0" fontId="0" fillId="0" borderId="0">
      <alignment vertical="center"/>
    </xf>
    <xf numFmtId="0" fontId="4" fillId="0" borderId="0">
      <alignment vertical="center"/>
    </xf>
    <xf numFmtId="0" fontId="5" fillId="0" borderId="0"/>
    <xf numFmtId="0" fontId="5" fillId="0" borderId="0">
      <alignment vertical="center"/>
    </xf>
    <xf numFmtId="0" fontId="4" fillId="0" borderId="0">
      <alignment vertical="center"/>
    </xf>
    <xf numFmtId="0" fontId="9" fillId="0" borderId="0">
      <alignment vertical="center"/>
    </xf>
    <xf numFmtId="0" fontId="1" fillId="0" borderId="0">
      <alignment vertical="center"/>
    </xf>
  </cellStyleXfs>
  <cellXfs count="45">
    <xf numFmtId="0" fontId="0" fillId="0" borderId="0" xfId="0">
      <alignment vertical="center"/>
    </xf>
    <xf numFmtId="178" fontId="6" fillId="0" borderId="8" xfId="2" applyNumberFormat="1" applyFont="1" applyBorder="1" applyAlignment="1">
      <alignment vertical="center"/>
    </xf>
    <xf numFmtId="178" fontId="6" fillId="0" borderId="11" xfId="2" applyNumberFormat="1" applyFont="1" applyBorder="1" applyAlignment="1">
      <alignment vertical="center"/>
    </xf>
    <xf numFmtId="178" fontId="6" fillId="0" borderId="2" xfId="2" applyNumberFormat="1" applyFont="1" applyBorder="1" applyAlignment="1">
      <alignment horizontal="center" vertical="center" wrapText="1"/>
    </xf>
    <xf numFmtId="178" fontId="6" fillId="0" borderId="6" xfId="2" applyNumberFormat="1" applyFont="1" applyBorder="1" applyAlignment="1">
      <alignment horizontal="center" vertical="center"/>
    </xf>
    <xf numFmtId="178" fontId="6" fillId="0" borderId="3" xfId="2" applyNumberFormat="1" applyFont="1" applyBorder="1" applyAlignment="1">
      <alignment horizontal="center" vertical="center"/>
    </xf>
    <xf numFmtId="178" fontId="6" fillId="0" borderId="9" xfId="2" applyNumberFormat="1" applyFont="1" applyBorder="1" applyAlignment="1">
      <alignment horizontal="center" vertical="center"/>
    </xf>
    <xf numFmtId="0" fontId="5" fillId="0" borderId="0" xfId="2"/>
    <xf numFmtId="178" fontId="6" fillId="0" borderId="5" xfId="2" applyNumberFormat="1" applyFont="1" applyBorder="1" applyAlignment="1">
      <alignment vertical="center"/>
    </xf>
    <xf numFmtId="178" fontId="6" fillId="0" borderId="7" xfId="2" applyNumberFormat="1" applyFont="1" applyBorder="1" applyAlignment="1">
      <alignment vertical="center"/>
    </xf>
    <xf numFmtId="0" fontId="5" fillId="0" borderId="10" xfId="2" applyFont="1" applyBorder="1" applyAlignment="1">
      <alignment vertical="center"/>
    </xf>
    <xf numFmtId="178" fontId="6" fillId="0" borderId="8" xfId="2" applyNumberFormat="1" applyFont="1" applyBorder="1" applyAlignment="1">
      <alignment horizontal="center" vertical="center"/>
    </xf>
    <xf numFmtId="178" fontId="6" fillId="0" borderId="12" xfId="2" applyNumberFormat="1" applyFont="1" applyBorder="1" applyAlignment="1">
      <alignment horizontal="center" vertical="center" wrapText="1"/>
    </xf>
    <xf numFmtId="178" fontId="6" fillId="0" borderId="13" xfId="2" applyNumberFormat="1" applyFont="1" applyBorder="1" applyAlignment="1">
      <alignment horizontal="center" vertical="center"/>
    </xf>
    <xf numFmtId="178" fontId="6" fillId="0" borderId="14" xfId="2" applyNumberFormat="1" applyFont="1" applyBorder="1" applyAlignment="1">
      <alignment horizontal="center" vertical="center" wrapText="1"/>
    </xf>
    <xf numFmtId="178" fontId="6" fillId="0" borderId="4" xfId="2" applyNumberFormat="1" applyFont="1" applyBorder="1" applyAlignment="1">
      <alignment horizontal="center" vertical="center"/>
    </xf>
    <xf numFmtId="178" fontId="6" fillId="0" borderId="11" xfId="2" applyNumberFormat="1" applyFont="1" applyBorder="1" applyAlignment="1">
      <alignment horizontal="center" vertical="center"/>
    </xf>
    <xf numFmtId="179" fontId="6" fillId="0" borderId="2" xfId="2" applyNumberFormat="1" applyFont="1" applyFill="1" applyBorder="1" applyAlignment="1">
      <alignment vertical="center"/>
    </xf>
    <xf numFmtId="179" fontId="6" fillId="0" borderId="8" xfId="2" applyNumberFormat="1" applyFont="1" applyFill="1" applyBorder="1" applyAlignment="1">
      <alignment vertical="center"/>
    </xf>
    <xf numFmtId="180" fontId="6" fillId="0" borderId="15" xfId="2" applyNumberFormat="1" applyFont="1" applyFill="1" applyBorder="1" applyAlignment="1">
      <alignment vertical="center"/>
    </xf>
    <xf numFmtId="179" fontId="6" fillId="0" borderId="13" xfId="2" applyNumberFormat="1" applyFont="1" applyFill="1" applyBorder="1" applyAlignment="1">
      <alignment vertical="center"/>
    </xf>
    <xf numFmtId="180" fontId="6" fillId="0" borderId="16" xfId="2" applyNumberFormat="1" applyFont="1" applyFill="1" applyBorder="1" applyAlignment="1">
      <alignment vertical="center"/>
    </xf>
    <xf numFmtId="180" fontId="6" fillId="0" borderId="2" xfId="2" applyNumberFormat="1" applyFont="1" applyBorder="1" applyAlignment="1">
      <alignment vertical="center"/>
    </xf>
    <xf numFmtId="178" fontId="6" fillId="0" borderId="5" xfId="2" applyNumberFormat="1" applyFont="1" applyBorder="1" applyAlignment="1">
      <alignment horizontal="center" vertical="center"/>
    </xf>
    <xf numFmtId="178" fontId="6" fillId="0" borderId="17" xfId="2" applyNumberFormat="1" applyFont="1" applyBorder="1" applyAlignment="1">
      <alignment horizontal="center" vertical="center"/>
    </xf>
    <xf numFmtId="179" fontId="6" fillId="0" borderId="18" xfId="2" applyNumberFormat="1" applyFont="1" applyFill="1" applyBorder="1" applyAlignment="1">
      <alignment vertical="center"/>
    </xf>
    <xf numFmtId="179" fontId="6" fillId="0" borderId="19" xfId="2" applyNumberFormat="1" applyFont="1" applyFill="1" applyBorder="1" applyAlignment="1">
      <alignment vertical="center"/>
    </xf>
    <xf numFmtId="180" fontId="6" fillId="0" borderId="17" xfId="2" applyNumberFormat="1" applyFont="1" applyFill="1" applyBorder="1" applyAlignment="1">
      <alignment vertical="center"/>
    </xf>
    <xf numFmtId="179" fontId="6" fillId="0" borderId="20" xfId="2" applyNumberFormat="1" applyFont="1" applyFill="1" applyBorder="1" applyAlignment="1">
      <alignment vertical="center"/>
    </xf>
    <xf numFmtId="180" fontId="6" fillId="0" borderId="21" xfId="2" applyNumberFormat="1" applyFont="1" applyFill="1" applyBorder="1" applyAlignment="1">
      <alignment vertical="center"/>
    </xf>
    <xf numFmtId="180" fontId="6" fillId="0" borderId="18" xfId="2" applyNumberFormat="1" applyFont="1" applyBorder="1" applyAlignment="1">
      <alignment vertical="center"/>
    </xf>
    <xf numFmtId="179" fontId="6" fillId="0" borderId="18" xfId="2" applyNumberFormat="1" applyFont="1" applyFill="1" applyBorder="1" applyAlignment="1">
      <alignment vertical="center" wrapText="1"/>
    </xf>
    <xf numFmtId="179" fontId="6" fillId="0" borderId="2" xfId="2" applyNumberFormat="1" applyFont="1" applyBorder="1" applyAlignment="1">
      <alignment vertical="center"/>
    </xf>
    <xf numFmtId="179" fontId="6" fillId="0" borderId="8" xfId="2" applyNumberFormat="1" applyFont="1" applyBorder="1" applyAlignment="1">
      <alignment vertical="center"/>
    </xf>
    <xf numFmtId="180" fontId="6" fillId="0" borderId="15" xfId="2" applyNumberFormat="1" applyFont="1" applyBorder="1" applyAlignment="1">
      <alignment vertical="center"/>
    </xf>
    <xf numFmtId="179" fontId="6" fillId="0" borderId="13" xfId="2" applyNumberFormat="1" applyFont="1" applyBorder="1" applyAlignment="1">
      <alignment vertical="center"/>
    </xf>
    <xf numFmtId="180" fontId="6" fillId="0" borderId="1" xfId="2" applyNumberFormat="1" applyFont="1" applyBorder="1" applyAlignment="1">
      <alignment vertical="center"/>
    </xf>
    <xf numFmtId="0" fontId="5" fillId="0" borderId="4" xfId="2" applyBorder="1"/>
    <xf numFmtId="0" fontId="5" fillId="0" borderId="4" xfId="2" applyBorder="1" applyAlignment="1">
      <alignment vertical="center"/>
    </xf>
    <xf numFmtId="0" fontId="7" fillId="0" borderId="4" xfId="2" applyFont="1" applyBorder="1"/>
    <xf numFmtId="0" fontId="5" fillId="0" borderId="0" xfId="3" applyAlignment="1"/>
    <xf numFmtId="0" fontId="5" fillId="0" borderId="4" xfId="3" applyBorder="1" applyAlignment="1"/>
    <xf numFmtId="177" fontId="5" fillId="0" borderId="4" xfId="3" applyNumberFormat="1" applyBorder="1" applyAlignment="1"/>
    <xf numFmtId="0" fontId="5" fillId="2" borderId="0" xfId="2" applyFill="1" applyProtection="1">
      <protection hidden="1"/>
    </xf>
    <xf numFmtId="0" fontId="5" fillId="2" borderId="0" xfId="2" applyFill="1"/>
  </cellXfs>
  <cellStyles count="7">
    <cellStyle name="標準" xfId="0" builtinId="0"/>
    <cellStyle name="標準 2" xfId="2"/>
    <cellStyle name="標準 2 2" xfId="3"/>
    <cellStyle name="標準 2 3" xfId="5"/>
    <cellStyle name="標準 3" xfId="6"/>
    <cellStyle name="標準 4" xfId="1"/>
    <cellStyle name="標準 6"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113,625
111,392
43.43
58,209,302
54,020,252
3,538,039
30,769,747
23,718,642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66222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4972"/>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70049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5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66222</xdr:rowOff>
    </xdr:from>
    <xdr:to>
      <xdr:col>24</xdr:col>
      <xdr:colOff>152400</xdr:colOff>
      <xdr:row>39</xdr:row>
      <xdr:rowOff>66222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5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60234</xdr:rowOff>
    </xdr:from>
    <xdr:to>
      <xdr:col>24</xdr:col>
      <xdr:colOff>63500</xdr:colOff>
      <xdr:row>34</xdr:row>
      <xdr:rowOff>122283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889534"/>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146793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760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168366</xdr:rowOff>
    </xdr:from>
    <xdr:to>
      <xdr:col>24</xdr:col>
      <xdr:colOff>114300</xdr:colOff>
      <xdr:row>35</xdr:row>
      <xdr:rowOff>98516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60234</xdr:rowOff>
    </xdr:from>
    <xdr:to>
      <xdr:col>19</xdr:col>
      <xdr:colOff>177800</xdr:colOff>
      <xdr:row>35</xdr:row>
      <xdr:rowOff>24856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889534"/>
          <a:ext cx="889000" cy="13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29573</xdr:rowOff>
    </xdr:from>
    <xdr:to>
      <xdr:col>20</xdr:col>
      <xdr:colOff>38100</xdr:colOff>
      <xdr:row>35</xdr:row>
      <xdr:rowOff>131173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122300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2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72208</xdr:rowOff>
    </xdr:from>
    <xdr:to>
      <xdr:col>15</xdr:col>
      <xdr:colOff>50800</xdr:colOff>
      <xdr:row>35</xdr:row>
      <xdr:rowOff>24856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901508"/>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81824</xdr:rowOff>
    </xdr:from>
    <xdr:to>
      <xdr:col>15</xdr:col>
      <xdr:colOff>101600</xdr:colOff>
      <xdr:row>36</xdr:row>
      <xdr:rowOff>11974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3101</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72208</xdr:rowOff>
    </xdr:from>
    <xdr:to>
      <xdr:col>10</xdr:col>
      <xdr:colOff>114300</xdr:colOff>
      <xdr:row>34</xdr:row>
      <xdr:rowOff>83094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90150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37193</xdr:rowOff>
    </xdr:from>
    <xdr:to>
      <xdr:col>6</xdr:col>
      <xdr:colOff>38100</xdr:colOff>
      <xdr:row>35</xdr:row>
      <xdr:rowOff>138793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129920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71483</xdr:rowOff>
    </xdr:from>
    <xdr:to>
      <xdr:col>24</xdr:col>
      <xdr:colOff>114300</xdr:colOff>
      <xdr:row>35</xdr:row>
      <xdr:rowOff>1633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0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94360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75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9434</xdr:rowOff>
    </xdr:from>
    <xdr:to>
      <xdr:col>20</xdr:col>
      <xdr:colOff>38100</xdr:colOff>
      <xdr:row>34</xdr:row>
      <xdr:rowOff>111034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127561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61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145506</xdr:rowOff>
    </xdr:from>
    <xdr:to>
      <xdr:col>15</xdr:col>
      <xdr:colOff>101600</xdr:colOff>
      <xdr:row>35</xdr:row>
      <xdr:rowOff>75656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97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92183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75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21408</xdr:rowOff>
    </xdr:from>
    <xdr:to>
      <xdr:col>10</xdr:col>
      <xdr:colOff>165100</xdr:colOff>
      <xdr:row>34</xdr:row>
      <xdr:rowOff>123008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5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139535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62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32294</xdr:rowOff>
    </xdr:from>
    <xdr:to>
      <xdr:col>6</xdr:col>
      <xdr:colOff>38100</xdr:colOff>
      <xdr:row>34</xdr:row>
      <xdr:rowOff>133894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150421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63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155207</xdr:rowOff>
    </xdr:from>
    <xdr:to>
      <xdr:col>24</xdr:col>
      <xdr:colOff>62865</xdr:colOff>
      <xdr:row>59</xdr:row>
      <xdr:rowOff>66472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9242057"/>
          <a:ext cx="1270" cy="939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70299</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66472</xdr:rowOff>
    </xdr:from>
    <xdr:to>
      <xdr:col>24</xdr:col>
      <xdr:colOff>152400</xdr:colOff>
      <xdr:row>59</xdr:row>
      <xdr:rowOff>66472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8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101884</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901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102,279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155207</xdr:rowOff>
    </xdr:from>
    <xdr:to>
      <xdr:col>24</xdr:col>
      <xdr:colOff>152400</xdr:colOff>
      <xdr:row>53</xdr:row>
      <xdr:rowOff>155207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924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68072</xdr:rowOff>
    </xdr:from>
    <xdr:to>
      <xdr:col>24</xdr:col>
      <xdr:colOff>63500</xdr:colOff>
      <xdr:row>58</xdr:row>
      <xdr:rowOff>163906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10012172"/>
          <a:ext cx="838200" cy="9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144416</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57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121539</xdr:rowOff>
    </xdr:from>
    <xdr:to>
      <xdr:col>24</xdr:col>
      <xdr:colOff>114300</xdr:colOff>
      <xdr:row>57</xdr:row>
      <xdr:rowOff>51689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7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169075</xdr:rowOff>
    </xdr:from>
    <xdr:to>
      <xdr:col>19</xdr:col>
      <xdr:colOff>177800</xdr:colOff>
      <xdr:row>58</xdr:row>
      <xdr:rowOff>68072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8741575"/>
          <a:ext cx="889000" cy="127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99454</xdr:rowOff>
    </xdr:from>
    <xdr:to>
      <xdr:col>20</xdr:col>
      <xdr:colOff>38100</xdr:colOff>
      <xdr:row>57</xdr:row>
      <xdr:rowOff>29604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46131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4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169075</xdr:rowOff>
    </xdr:from>
    <xdr:to>
      <xdr:col>15</xdr:col>
      <xdr:colOff>50800</xdr:colOff>
      <xdr:row>58</xdr:row>
      <xdr:rowOff>119469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8741575"/>
          <a:ext cx="889000" cy="132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49</xdr:row>
      <xdr:rowOff>139052</xdr:rowOff>
    </xdr:from>
    <xdr:to>
      <xdr:col>15</xdr:col>
      <xdr:colOff>101600</xdr:colOff>
      <xdr:row>50</xdr:row>
      <xdr:rowOff>69202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85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85729</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5" y="831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119469</xdr:rowOff>
    </xdr:from>
    <xdr:to>
      <xdr:col>10</xdr:col>
      <xdr:colOff>114300</xdr:colOff>
      <xdr:row>58</xdr:row>
      <xdr:rowOff>140780</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063569"/>
          <a:ext cx="889000" cy="2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137655</xdr:rowOff>
    </xdr:from>
    <xdr:to>
      <xdr:col>10</xdr:col>
      <xdr:colOff>165100</xdr:colOff>
      <xdr:row>57</xdr:row>
      <xdr:rowOff>67805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73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84332</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51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169634</xdr:rowOff>
    </xdr:from>
    <xdr:to>
      <xdr:col>6</xdr:col>
      <xdr:colOff>38100</xdr:colOff>
      <xdr:row>58</xdr:row>
      <xdr:rowOff>99784</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94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116311</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7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113106</xdr:rowOff>
    </xdr:from>
    <xdr:to>
      <xdr:col>24</xdr:col>
      <xdr:colOff>114300</xdr:colOff>
      <xdr:row>59</xdr:row>
      <xdr:rowOff>43256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5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28033</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7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17272</xdr:rowOff>
    </xdr:from>
    <xdr:to>
      <xdr:col>20</xdr:col>
      <xdr:colOff>38100</xdr:colOff>
      <xdr:row>58</xdr:row>
      <xdr:rowOff>118872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6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109999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05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118275</xdr:rowOff>
    </xdr:from>
    <xdr:to>
      <xdr:col>15</xdr:col>
      <xdr:colOff>101600</xdr:colOff>
      <xdr:row>51</xdr:row>
      <xdr:rowOff>48425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86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39552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878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68669</xdr:rowOff>
    </xdr:from>
    <xdr:to>
      <xdr:col>10</xdr:col>
      <xdr:colOff>165100</xdr:colOff>
      <xdr:row>58</xdr:row>
      <xdr:rowOff>170269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1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161396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0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89980</xdr:rowOff>
    </xdr:from>
    <xdr:to>
      <xdr:col>6</xdr:col>
      <xdr:colOff>38100</xdr:colOff>
      <xdr:row>59</xdr:row>
      <xdr:rowOff>20130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3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11257</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2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30638</xdr:rowOff>
    </xdr:from>
    <xdr:to>
      <xdr:col>24</xdr:col>
      <xdr:colOff>62865</xdr:colOff>
      <xdr:row>78</xdr:row>
      <xdr:rowOff>10046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03588"/>
          <a:ext cx="1270" cy="1179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13873</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386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10046</xdr:rowOff>
    </xdr:from>
    <xdr:to>
      <xdr:col>24</xdr:col>
      <xdr:colOff>152400</xdr:colOff>
      <xdr:row>78</xdr:row>
      <xdr:rowOff>10046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383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148765</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7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30638</xdr:rowOff>
    </xdr:from>
    <xdr:to>
      <xdr:col>24</xdr:col>
      <xdr:colOff>152400</xdr:colOff>
      <xdr:row>71</xdr:row>
      <xdr:rowOff>30638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0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143072</xdr:rowOff>
    </xdr:from>
    <xdr:to>
      <xdr:col>24</xdr:col>
      <xdr:colOff>63500</xdr:colOff>
      <xdr:row>73</xdr:row>
      <xdr:rowOff>117602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487472"/>
          <a:ext cx="838200" cy="145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47344</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346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68917</xdr:rowOff>
    </xdr:from>
    <xdr:to>
      <xdr:col>24</xdr:col>
      <xdr:colOff>114300</xdr:colOff>
      <xdr:row>74</xdr:row>
      <xdr:rowOff>170517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75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143072</xdr:rowOff>
    </xdr:from>
    <xdr:to>
      <xdr:col>19</xdr:col>
      <xdr:colOff>177800</xdr:colOff>
      <xdr:row>76</xdr:row>
      <xdr:rowOff>9226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487472"/>
          <a:ext cx="889000" cy="55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72174</xdr:rowOff>
    </xdr:from>
    <xdr:to>
      <xdr:col>20</xdr:col>
      <xdr:colOff>38100</xdr:colOff>
      <xdr:row>74</xdr:row>
      <xdr:rowOff>2324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58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164901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680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9226</xdr:rowOff>
    </xdr:from>
    <xdr:to>
      <xdr:col>15</xdr:col>
      <xdr:colOff>50800</xdr:colOff>
      <xdr:row>76</xdr:row>
      <xdr:rowOff>144824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039426"/>
          <a:ext cx="889000" cy="13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19825</xdr:rowOff>
    </xdr:from>
    <xdr:to>
      <xdr:col>15</xdr:col>
      <xdr:colOff>101600</xdr:colOff>
      <xdr:row>76</xdr:row>
      <xdr:rowOff>121425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112552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14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144824</xdr:rowOff>
    </xdr:from>
    <xdr:to>
      <xdr:col>10</xdr:col>
      <xdr:colOff>114300</xdr:colOff>
      <xdr:row>77</xdr:row>
      <xdr:rowOff>63595</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175024"/>
          <a:ext cx="889000" cy="9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115760</xdr:rowOff>
    </xdr:from>
    <xdr:to>
      <xdr:col>10</xdr:col>
      <xdr:colOff>165100</xdr:colOff>
      <xdr:row>77</xdr:row>
      <xdr:rowOff>45910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37037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23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97644</xdr:rowOff>
    </xdr:from>
    <xdr:to>
      <xdr:col>6</xdr:col>
      <xdr:colOff>38100</xdr:colOff>
      <xdr:row>78</xdr:row>
      <xdr:rowOff>27794</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2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18921</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39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66802</xdr:rowOff>
    </xdr:from>
    <xdr:to>
      <xdr:col>24</xdr:col>
      <xdr:colOff>114300</xdr:colOff>
      <xdr:row>73</xdr:row>
      <xdr:rowOff>168402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58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89679</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434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92272</xdr:rowOff>
    </xdr:from>
    <xdr:to>
      <xdr:col>20</xdr:col>
      <xdr:colOff>38100</xdr:colOff>
      <xdr:row>73</xdr:row>
      <xdr:rowOff>22422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43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38949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21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129877</xdr:rowOff>
    </xdr:from>
    <xdr:to>
      <xdr:col>15</xdr:col>
      <xdr:colOff>101600</xdr:colOff>
      <xdr:row>76</xdr:row>
      <xdr:rowOff>60027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98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76554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76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94024</xdr:rowOff>
    </xdr:from>
    <xdr:to>
      <xdr:col>10</xdr:col>
      <xdr:colOff>165100</xdr:colOff>
      <xdr:row>77</xdr:row>
      <xdr:rowOff>24174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12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40701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899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12795</xdr:rowOff>
    </xdr:from>
    <xdr:to>
      <xdr:col>6</xdr:col>
      <xdr:colOff>38100</xdr:colOff>
      <xdr:row>77</xdr:row>
      <xdr:rowOff>114395</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21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130922</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98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52307</xdr:rowOff>
    </xdr:from>
    <xdr:to>
      <xdr:col>24</xdr:col>
      <xdr:colOff>62865</xdr:colOff>
      <xdr:row>97</xdr:row>
      <xdr:rowOff>35139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82807"/>
          <a:ext cx="1270" cy="1182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38966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6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35139</xdr:rowOff>
    </xdr:from>
    <xdr:to>
      <xdr:col>24</xdr:col>
      <xdr:colOff>152400</xdr:colOff>
      <xdr:row>97</xdr:row>
      <xdr:rowOff>35139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6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170434</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5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83,823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52307</xdr:rowOff>
    </xdr:from>
    <xdr:to>
      <xdr:col>24</xdr:col>
      <xdr:colOff>152400</xdr:colOff>
      <xdr:row>90</xdr:row>
      <xdr:rowOff>52307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8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59415</xdr:rowOff>
    </xdr:from>
    <xdr:to>
      <xdr:col>24</xdr:col>
      <xdr:colOff>63500</xdr:colOff>
      <xdr:row>94</xdr:row>
      <xdr:rowOff>94117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175715"/>
          <a:ext cx="838200" cy="3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16578</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04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38151</xdr:rowOff>
    </xdr:from>
    <xdr:to>
      <xdr:col>24</xdr:col>
      <xdr:colOff>114300</xdr:colOff>
      <xdr:row>95</xdr:row>
      <xdr:rowOff>139751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25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59415</xdr:rowOff>
    </xdr:from>
    <xdr:to>
      <xdr:col>19</xdr:col>
      <xdr:colOff>177800</xdr:colOff>
      <xdr:row>94</xdr:row>
      <xdr:rowOff>168160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175715"/>
          <a:ext cx="889000" cy="10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32252</xdr:rowOff>
    </xdr:from>
    <xdr:to>
      <xdr:col>20</xdr:col>
      <xdr:colOff>38100</xdr:colOff>
      <xdr:row>95</xdr:row>
      <xdr:rowOff>133852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124979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41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168160</xdr:rowOff>
    </xdr:from>
    <xdr:to>
      <xdr:col>15</xdr:col>
      <xdr:colOff>50800</xdr:colOff>
      <xdr:row>95</xdr:row>
      <xdr:rowOff>160502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284460"/>
          <a:ext cx="889000" cy="16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53649</xdr:rowOff>
    </xdr:from>
    <xdr:to>
      <xdr:col>15</xdr:col>
      <xdr:colOff>101600</xdr:colOff>
      <xdr:row>96</xdr:row>
      <xdr:rowOff>155249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1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146376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0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22771</xdr:rowOff>
    </xdr:from>
    <xdr:to>
      <xdr:col>10</xdr:col>
      <xdr:colOff>114300</xdr:colOff>
      <xdr:row>95</xdr:row>
      <xdr:rowOff>160502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310521"/>
          <a:ext cx="889000" cy="13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87506</xdr:rowOff>
    </xdr:from>
    <xdr:to>
      <xdr:col>10</xdr:col>
      <xdr:colOff>165100</xdr:colOff>
      <xdr:row>97</xdr:row>
      <xdr:rowOff>17656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8783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3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77608</xdr:rowOff>
    </xdr:from>
    <xdr:to>
      <xdr:col>6</xdr:col>
      <xdr:colOff>38100</xdr:colOff>
      <xdr:row>97</xdr:row>
      <xdr:rowOff>7758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3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170335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2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43317</xdr:rowOff>
    </xdr:from>
    <xdr:to>
      <xdr:col>24</xdr:col>
      <xdr:colOff>114300</xdr:colOff>
      <xdr:row>94</xdr:row>
      <xdr:rowOff>144917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15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66194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01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8615</xdr:rowOff>
    </xdr:from>
    <xdr:to>
      <xdr:col>20</xdr:col>
      <xdr:colOff>38100</xdr:colOff>
      <xdr:row>94</xdr:row>
      <xdr:rowOff>110215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12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126742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590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117360</xdr:rowOff>
    </xdr:from>
    <xdr:to>
      <xdr:col>15</xdr:col>
      <xdr:colOff>101600</xdr:colOff>
      <xdr:row>95</xdr:row>
      <xdr:rowOff>47510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64037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00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109702</xdr:rowOff>
    </xdr:from>
    <xdr:to>
      <xdr:col>10</xdr:col>
      <xdr:colOff>165100</xdr:colOff>
      <xdr:row>96</xdr:row>
      <xdr:rowOff>39852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39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56379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17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143421</xdr:rowOff>
    </xdr:from>
    <xdr:to>
      <xdr:col>6</xdr:col>
      <xdr:colOff>38100</xdr:colOff>
      <xdr:row>95</xdr:row>
      <xdr:rowOff>73571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25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90098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03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78344</xdr:rowOff>
    </xdr:from>
    <xdr:to>
      <xdr:col>54</xdr:col>
      <xdr:colOff>189865</xdr:colOff>
      <xdr:row>38</xdr:row>
      <xdr:rowOff>131287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21844"/>
          <a:ext cx="1270" cy="1424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135114</xdr:rowOff>
    </xdr:from>
    <xdr:ext cx="313932"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0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131287</xdr:rowOff>
    </xdr:from>
    <xdr:to>
      <xdr:col>55</xdr:col>
      <xdr:colOff>88900</xdr:colOff>
      <xdr:row>38</xdr:row>
      <xdr:rowOff>131287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25021</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9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78344</xdr:rowOff>
    </xdr:from>
    <xdr:to>
      <xdr:col>55</xdr:col>
      <xdr:colOff>88900</xdr:colOff>
      <xdr:row>30</xdr:row>
      <xdr:rowOff>78344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2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11775</xdr:rowOff>
    </xdr:from>
    <xdr:to>
      <xdr:col>55</xdr:col>
      <xdr:colOff>0</xdr:colOff>
      <xdr:row>38</xdr:row>
      <xdr:rowOff>25583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526875"/>
          <a:ext cx="838200" cy="1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92209</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64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69332</xdr:rowOff>
    </xdr:from>
    <xdr:to>
      <xdr:col>55</xdr:col>
      <xdr:colOff>50800</xdr:colOff>
      <xdr:row>37</xdr:row>
      <xdr:rowOff>170932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25217</xdr:rowOff>
    </xdr:from>
    <xdr:to>
      <xdr:col>50</xdr:col>
      <xdr:colOff>114300</xdr:colOff>
      <xdr:row>38</xdr:row>
      <xdr:rowOff>25583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540317"/>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65034</xdr:rowOff>
    </xdr:from>
    <xdr:to>
      <xdr:col>50</xdr:col>
      <xdr:colOff>165100</xdr:colOff>
      <xdr:row>37</xdr:row>
      <xdr:rowOff>166634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11711</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18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148478</xdr:rowOff>
    </xdr:from>
    <xdr:to>
      <xdr:col>45</xdr:col>
      <xdr:colOff>177800</xdr:colOff>
      <xdr:row>38</xdr:row>
      <xdr:rowOff>25217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492128"/>
          <a:ext cx="889000" cy="4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61651</xdr:rowOff>
    </xdr:from>
    <xdr:to>
      <xdr:col>46</xdr:col>
      <xdr:colOff>38100</xdr:colOff>
      <xdr:row>37</xdr:row>
      <xdr:rowOff>163251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8328</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18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80538</xdr:rowOff>
    </xdr:from>
    <xdr:to>
      <xdr:col>41</xdr:col>
      <xdr:colOff>50800</xdr:colOff>
      <xdr:row>37</xdr:row>
      <xdr:rowOff>148478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424188"/>
          <a:ext cx="889000" cy="6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43271</xdr:rowOff>
    </xdr:from>
    <xdr:to>
      <xdr:col>41</xdr:col>
      <xdr:colOff>101600</xdr:colOff>
      <xdr:row>37</xdr:row>
      <xdr:rowOff>144871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161398</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16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43729</xdr:rowOff>
    </xdr:from>
    <xdr:to>
      <xdr:col>36</xdr:col>
      <xdr:colOff>165100</xdr:colOff>
      <xdr:row>37</xdr:row>
      <xdr:rowOff>145329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136455</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4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132425</xdr:rowOff>
    </xdr:from>
    <xdr:to>
      <xdr:col>55</xdr:col>
      <xdr:colOff>50800</xdr:colOff>
      <xdr:row>38</xdr:row>
      <xdr:rowOff>62575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47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47758</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39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146233</xdr:rowOff>
    </xdr:from>
    <xdr:to>
      <xdr:col>50</xdr:col>
      <xdr:colOff>165100</xdr:colOff>
      <xdr:row>38</xdr:row>
      <xdr:rowOff>76383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48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67510</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658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145867</xdr:rowOff>
    </xdr:from>
    <xdr:to>
      <xdr:col>46</xdr:col>
      <xdr:colOff>38100</xdr:colOff>
      <xdr:row>38</xdr:row>
      <xdr:rowOff>76017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48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67144</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658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97678</xdr:rowOff>
    </xdr:from>
    <xdr:to>
      <xdr:col>41</xdr:col>
      <xdr:colOff>101600</xdr:colOff>
      <xdr:row>38</xdr:row>
      <xdr:rowOff>27828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4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18956</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653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29738</xdr:rowOff>
    </xdr:from>
    <xdr:to>
      <xdr:col>36</xdr:col>
      <xdr:colOff>165100</xdr:colOff>
      <xdr:row>37</xdr:row>
      <xdr:rowOff>131338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37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147865</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614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107376</xdr:rowOff>
    </xdr:from>
    <xdr:to>
      <xdr:col>54</xdr:col>
      <xdr:colOff>189865</xdr:colOff>
      <xdr:row>58</xdr:row>
      <xdr:rowOff>73909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9022776"/>
          <a:ext cx="1270" cy="995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77736</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2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73909</xdr:rowOff>
    </xdr:from>
    <xdr:to>
      <xdr:col>55</xdr:col>
      <xdr:colOff>88900</xdr:colOff>
      <xdr:row>58</xdr:row>
      <xdr:rowOff>73909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1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54053</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79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107376</xdr:rowOff>
    </xdr:from>
    <xdr:to>
      <xdr:col>55</xdr:col>
      <xdr:colOff>88900</xdr:colOff>
      <xdr:row>52</xdr:row>
      <xdr:rowOff>107376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022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49129</xdr:rowOff>
    </xdr:from>
    <xdr:to>
      <xdr:col>55</xdr:col>
      <xdr:colOff>0</xdr:colOff>
      <xdr:row>57</xdr:row>
      <xdr:rowOff>49266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821779"/>
          <a:ext cx="8382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36430</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466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13553</xdr:rowOff>
    </xdr:from>
    <xdr:to>
      <xdr:col>55</xdr:col>
      <xdr:colOff>50800</xdr:colOff>
      <xdr:row>56</xdr:row>
      <xdr:rowOff>115153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1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25857</xdr:rowOff>
    </xdr:from>
    <xdr:to>
      <xdr:col>50</xdr:col>
      <xdr:colOff>114300</xdr:colOff>
      <xdr:row>57</xdr:row>
      <xdr:rowOff>49129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798507"/>
          <a:ext cx="889000" cy="2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25578</xdr:rowOff>
    </xdr:from>
    <xdr:to>
      <xdr:col>50</xdr:col>
      <xdr:colOff>165100</xdr:colOff>
      <xdr:row>56</xdr:row>
      <xdr:rowOff>127178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143705</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40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25857</xdr:rowOff>
    </xdr:from>
    <xdr:to>
      <xdr:col>45</xdr:col>
      <xdr:colOff>177800</xdr:colOff>
      <xdr:row>57</xdr:row>
      <xdr:rowOff>79990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798507"/>
          <a:ext cx="889000" cy="5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73401</xdr:rowOff>
    </xdr:from>
    <xdr:to>
      <xdr:col>46</xdr:col>
      <xdr:colOff>38100</xdr:colOff>
      <xdr:row>57</xdr:row>
      <xdr:rowOff>3551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20078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44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79990</xdr:rowOff>
    </xdr:from>
    <xdr:to>
      <xdr:col>41</xdr:col>
      <xdr:colOff>50800</xdr:colOff>
      <xdr:row>57</xdr:row>
      <xdr:rowOff>87168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852640"/>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136723</xdr:rowOff>
    </xdr:from>
    <xdr:to>
      <xdr:col>41</xdr:col>
      <xdr:colOff>101600</xdr:colOff>
      <xdr:row>56</xdr:row>
      <xdr:rowOff>66873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83400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34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89998</xdr:rowOff>
    </xdr:from>
    <xdr:to>
      <xdr:col>36</xdr:col>
      <xdr:colOff>165100</xdr:colOff>
      <xdr:row>57</xdr:row>
      <xdr:rowOff>20148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36675</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46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169916</xdr:rowOff>
    </xdr:from>
    <xdr:to>
      <xdr:col>55</xdr:col>
      <xdr:colOff>50800</xdr:colOff>
      <xdr:row>57</xdr:row>
      <xdr:rowOff>100066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7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148343</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74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169779</xdr:rowOff>
    </xdr:from>
    <xdr:to>
      <xdr:col>50</xdr:col>
      <xdr:colOff>165100</xdr:colOff>
      <xdr:row>57</xdr:row>
      <xdr:rowOff>99929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77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91056</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986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146507</xdr:rowOff>
    </xdr:from>
    <xdr:to>
      <xdr:col>46</xdr:col>
      <xdr:colOff>38100</xdr:colOff>
      <xdr:row>57</xdr:row>
      <xdr:rowOff>76657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74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67784</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984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29190</xdr:rowOff>
    </xdr:from>
    <xdr:to>
      <xdr:col>41</xdr:col>
      <xdr:colOff>101600</xdr:colOff>
      <xdr:row>57</xdr:row>
      <xdr:rowOff>130790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80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121917</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989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36368</xdr:rowOff>
    </xdr:from>
    <xdr:to>
      <xdr:col>36</xdr:col>
      <xdr:colOff>165100</xdr:colOff>
      <xdr:row>57</xdr:row>
      <xdr:rowOff>137968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80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129095</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990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31877</xdr:rowOff>
    </xdr:from>
    <xdr:to>
      <xdr:col>54</xdr:col>
      <xdr:colOff>189865</xdr:colOff>
      <xdr:row>78</xdr:row>
      <xdr:rowOff>121983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04827"/>
          <a:ext cx="1270" cy="1290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125810</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9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121983</xdr:rowOff>
    </xdr:from>
    <xdr:to>
      <xdr:col>55</xdr:col>
      <xdr:colOff>88900</xdr:colOff>
      <xdr:row>78</xdr:row>
      <xdr:rowOff>121983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95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150004</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98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36,330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31877</xdr:rowOff>
    </xdr:from>
    <xdr:to>
      <xdr:col>55</xdr:col>
      <xdr:colOff>88900</xdr:colOff>
      <xdr:row>71</xdr:row>
      <xdr:rowOff>31877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04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91351</xdr:rowOff>
    </xdr:from>
    <xdr:to>
      <xdr:col>55</xdr:col>
      <xdr:colOff>0</xdr:colOff>
      <xdr:row>77</xdr:row>
      <xdr:rowOff>91580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3293001"/>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140466</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827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117589</xdr:rowOff>
    </xdr:from>
    <xdr:to>
      <xdr:col>55</xdr:col>
      <xdr:colOff>50800</xdr:colOff>
      <xdr:row>76</xdr:row>
      <xdr:rowOff>47740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29763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74054</xdr:rowOff>
    </xdr:from>
    <xdr:to>
      <xdr:col>50</xdr:col>
      <xdr:colOff>114300</xdr:colOff>
      <xdr:row>77</xdr:row>
      <xdr:rowOff>91580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275704"/>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36017</xdr:rowOff>
    </xdr:from>
    <xdr:to>
      <xdr:col>50</xdr:col>
      <xdr:colOff>165100</xdr:colOff>
      <xdr:row>75</xdr:row>
      <xdr:rowOff>137617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289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154144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66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74054</xdr:rowOff>
    </xdr:from>
    <xdr:to>
      <xdr:col>45</xdr:col>
      <xdr:colOff>177800</xdr:colOff>
      <xdr:row>77</xdr:row>
      <xdr:rowOff>132423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275704"/>
          <a:ext cx="889000" cy="5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127876</xdr:rowOff>
    </xdr:from>
    <xdr:to>
      <xdr:col>46</xdr:col>
      <xdr:colOff>38100</xdr:colOff>
      <xdr:row>76</xdr:row>
      <xdr:rowOff>58026</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29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74553</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76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132423</xdr:rowOff>
    </xdr:from>
    <xdr:to>
      <xdr:col>41</xdr:col>
      <xdr:colOff>50800</xdr:colOff>
      <xdr:row>78</xdr:row>
      <xdr:rowOff>52490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334073"/>
          <a:ext cx="889000" cy="9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97740</xdr:rowOff>
    </xdr:from>
    <xdr:to>
      <xdr:col>41</xdr:col>
      <xdr:colOff>101600</xdr:colOff>
      <xdr:row>77</xdr:row>
      <xdr:rowOff>27890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2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44416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90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118771</xdr:rowOff>
    </xdr:from>
    <xdr:to>
      <xdr:col>36</xdr:col>
      <xdr:colOff>165100</xdr:colOff>
      <xdr:row>77</xdr:row>
      <xdr:rowOff>48921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65447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92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40551</xdr:rowOff>
    </xdr:from>
    <xdr:to>
      <xdr:col>55</xdr:col>
      <xdr:colOff>50800</xdr:colOff>
      <xdr:row>77</xdr:row>
      <xdr:rowOff>142151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24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18978</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220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40780</xdr:rowOff>
    </xdr:from>
    <xdr:to>
      <xdr:col>50</xdr:col>
      <xdr:colOff>165100</xdr:colOff>
      <xdr:row>77</xdr:row>
      <xdr:rowOff>142380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2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133507</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04428" y="1333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23254</xdr:rowOff>
    </xdr:from>
    <xdr:to>
      <xdr:col>46</xdr:col>
      <xdr:colOff>38100</xdr:colOff>
      <xdr:row>77</xdr:row>
      <xdr:rowOff>124854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115981</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3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81623</xdr:rowOff>
    </xdr:from>
    <xdr:to>
      <xdr:col>41</xdr:col>
      <xdr:colOff>101600</xdr:colOff>
      <xdr:row>78</xdr:row>
      <xdr:rowOff>11773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283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2900</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37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1690</xdr:rowOff>
    </xdr:from>
    <xdr:to>
      <xdr:col>36</xdr:col>
      <xdr:colOff>165100</xdr:colOff>
      <xdr:row>78</xdr:row>
      <xdr:rowOff>103290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94417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46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61099</xdr:rowOff>
    </xdr:from>
    <xdr:to>
      <xdr:col>54</xdr:col>
      <xdr:colOff>189865</xdr:colOff>
      <xdr:row>98</xdr:row>
      <xdr:rowOff>25208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91599"/>
          <a:ext cx="1270" cy="1335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29035</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3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25208</xdr:rowOff>
    </xdr:from>
    <xdr:to>
      <xdr:col>55</xdr:col>
      <xdr:colOff>88900</xdr:colOff>
      <xdr:row>98</xdr:row>
      <xdr:rowOff>25208</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2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7776</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26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61099</xdr:rowOff>
    </xdr:from>
    <xdr:to>
      <xdr:col>55</xdr:col>
      <xdr:colOff>88900</xdr:colOff>
      <xdr:row>90</xdr:row>
      <xdr:rowOff>61099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15236</xdr:rowOff>
    </xdr:from>
    <xdr:to>
      <xdr:col>55</xdr:col>
      <xdr:colOff>0</xdr:colOff>
      <xdr:row>96</xdr:row>
      <xdr:rowOff>135393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474436"/>
          <a:ext cx="838200" cy="12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35620</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666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57193</xdr:rowOff>
    </xdr:from>
    <xdr:to>
      <xdr:col>55</xdr:col>
      <xdr:colOff>50800</xdr:colOff>
      <xdr:row>97</xdr:row>
      <xdr:rowOff>158793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6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102809</xdr:rowOff>
    </xdr:from>
    <xdr:to>
      <xdr:col>50</xdr:col>
      <xdr:colOff>114300</xdr:colOff>
      <xdr:row>96</xdr:row>
      <xdr:rowOff>135393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562009"/>
          <a:ext cx="889000" cy="3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60370</xdr:rowOff>
    </xdr:from>
    <xdr:to>
      <xdr:col>50</xdr:col>
      <xdr:colOff>165100</xdr:colOff>
      <xdr:row>97</xdr:row>
      <xdr:rowOff>161970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6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153097</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78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102809</xdr:rowOff>
    </xdr:from>
    <xdr:to>
      <xdr:col>45</xdr:col>
      <xdr:colOff>177800</xdr:colOff>
      <xdr:row>96</xdr:row>
      <xdr:rowOff>137401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562009"/>
          <a:ext cx="889000" cy="3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64001</xdr:rowOff>
    </xdr:from>
    <xdr:to>
      <xdr:col>46</xdr:col>
      <xdr:colOff>38100</xdr:colOff>
      <xdr:row>97</xdr:row>
      <xdr:rowOff>165601</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69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156728</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78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137401</xdr:rowOff>
    </xdr:from>
    <xdr:to>
      <xdr:col>41</xdr:col>
      <xdr:colOff>50800</xdr:colOff>
      <xdr:row>96</xdr:row>
      <xdr:rowOff>156282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596601"/>
          <a:ext cx="889000" cy="1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158769</xdr:rowOff>
    </xdr:from>
    <xdr:to>
      <xdr:col>41</xdr:col>
      <xdr:colOff>101600</xdr:colOff>
      <xdr:row>97</xdr:row>
      <xdr:rowOff>88919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61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80046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71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60389</xdr:rowOff>
    </xdr:from>
    <xdr:to>
      <xdr:col>36</xdr:col>
      <xdr:colOff>165100</xdr:colOff>
      <xdr:row>97</xdr:row>
      <xdr:rowOff>161989</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69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153116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78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135886</xdr:rowOff>
    </xdr:from>
    <xdr:to>
      <xdr:col>55</xdr:col>
      <xdr:colOff>50800</xdr:colOff>
      <xdr:row>96</xdr:row>
      <xdr:rowOff>66036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42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158763</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27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84593</xdr:rowOff>
    </xdr:from>
    <xdr:to>
      <xdr:col>50</xdr:col>
      <xdr:colOff>165100</xdr:colOff>
      <xdr:row>97</xdr:row>
      <xdr:rowOff>14743</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5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31270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31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52009</xdr:rowOff>
    </xdr:from>
    <xdr:to>
      <xdr:col>46</xdr:col>
      <xdr:colOff>38100</xdr:colOff>
      <xdr:row>96</xdr:row>
      <xdr:rowOff>153609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51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170136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28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86601</xdr:rowOff>
    </xdr:from>
    <xdr:to>
      <xdr:col>41</xdr:col>
      <xdr:colOff>101600</xdr:colOff>
      <xdr:row>97</xdr:row>
      <xdr:rowOff>16751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54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33278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32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105482</xdr:rowOff>
    </xdr:from>
    <xdr:to>
      <xdr:col>36</xdr:col>
      <xdr:colOff>165100</xdr:colOff>
      <xdr:row>97</xdr:row>
      <xdr:rowOff>35632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56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52159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633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145986</xdr:rowOff>
    </xdr:from>
    <xdr:to>
      <xdr:col>85</xdr:col>
      <xdr:colOff>126364</xdr:colOff>
      <xdr:row>38</xdr:row>
      <xdr:rowOff>148749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89486"/>
          <a:ext cx="1269" cy="1374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152576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6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148749</xdr:rowOff>
    </xdr:from>
    <xdr:to>
      <xdr:col>86</xdr:col>
      <xdr:colOff>25400</xdr:colOff>
      <xdr:row>38</xdr:row>
      <xdr:rowOff>148749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63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92663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06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145986</xdr:rowOff>
    </xdr:from>
    <xdr:to>
      <xdr:col>86</xdr:col>
      <xdr:colOff>25400</xdr:colOff>
      <xdr:row>30</xdr:row>
      <xdr:rowOff>145986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8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153988</xdr:rowOff>
    </xdr:from>
    <xdr:to>
      <xdr:col>85</xdr:col>
      <xdr:colOff>127000</xdr:colOff>
      <xdr:row>38</xdr:row>
      <xdr:rowOff>133509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497638"/>
          <a:ext cx="838200" cy="15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77392</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78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54515</xdr:rowOff>
    </xdr:from>
    <xdr:to>
      <xdr:col>85</xdr:col>
      <xdr:colOff>177800</xdr:colOff>
      <xdr:row>36</xdr:row>
      <xdr:rowOff>156115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153988</xdr:rowOff>
    </xdr:from>
    <xdr:to>
      <xdr:col>81</xdr:col>
      <xdr:colOff>50800</xdr:colOff>
      <xdr:row>38</xdr:row>
      <xdr:rowOff>87313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497638"/>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53848</xdr:rowOff>
    </xdr:from>
    <xdr:to>
      <xdr:col>81</xdr:col>
      <xdr:colOff>101600</xdr:colOff>
      <xdr:row>36</xdr:row>
      <xdr:rowOff>155448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22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525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0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87313</xdr:rowOff>
    </xdr:from>
    <xdr:to>
      <xdr:col>76</xdr:col>
      <xdr:colOff>114300</xdr:colOff>
      <xdr:row>38</xdr:row>
      <xdr:rowOff>140748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602413"/>
          <a:ext cx="889000" cy="5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131763</xdr:rowOff>
    </xdr:from>
    <xdr:to>
      <xdr:col>76</xdr:col>
      <xdr:colOff>165100</xdr:colOff>
      <xdr:row>36</xdr:row>
      <xdr:rowOff>61913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3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78440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140748</xdr:rowOff>
    </xdr:from>
    <xdr:to>
      <xdr:col>71</xdr:col>
      <xdr:colOff>177800</xdr:colOff>
      <xdr:row>38</xdr:row>
      <xdr:rowOff>156559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655848"/>
          <a:ext cx="8890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167386</xdr:rowOff>
    </xdr:from>
    <xdr:to>
      <xdr:col>72</xdr:col>
      <xdr:colOff>38100</xdr:colOff>
      <xdr:row>36</xdr:row>
      <xdr:rowOff>97536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16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114063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94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82709</xdr:rowOff>
    </xdr:from>
    <xdr:to>
      <xdr:col>67</xdr:col>
      <xdr:colOff>101600</xdr:colOff>
      <xdr:row>37</xdr:row>
      <xdr:rowOff>12859</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25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29386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3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82709</xdr:rowOff>
    </xdr:from>
    <xdr:to>
      <xdr:col>85</xdr:col>
      <xdr:colOff>177800</xdr:colOff>
      <xdr:row>39</xdr:row>
      <xdr:rowOff>12859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9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169086</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103188</xdr:rowOff>
    </xdr:from>
    <xdr:to>
      <xdr:col>81</xdr:col>
      <xdr:colOff>101600</xdr:colOff>
      <xdr:row>38</xdr:row>
      <xdr:rowOff>33338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24465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3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36513</xdr:rowOff>
    </xdr:from>
    <xdr:to>
      <xdr:col>76</xdr:col>
      <xdr:colOff>165100</xdr:colOff>
      <xdr:row>38</xdr:row>
      <xdr:rowOff>138113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5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129240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4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89948</xdr:rowOff>
    </xdr:from>
    <xdr:to>
      <xdr:col>72</xdr:col>
      <xdr:colOff>38100</xdr:colOff>
      <xdr:row>39</xdr:row>
      <xdr:rowOff>20098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60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11225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9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105759</xdr:rowOff>
    </xdr:from>
    <xdr:to>
      <xdr:col>67</xdr:col>
      <xdr:colOff>101600</xdr:colOff>
      <xdr:row>39</xdr:row>
      <xdr:rowOff>35909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62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27036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71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1577</xdr:rowOff>
    </xdr:from>
    <xdr:to>
      <xdr:col>85</xdr:col>
      <xdr:colOff>126364</xdr:colOff>
      <xdr:row>58</xdr:row>
      <xdr:rowOff>61551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745527"/>
          <a:ext cx="1269" cy="126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65378</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0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61551</xdr:rowOff>
    </xdr:from>
    <xdr:to>
      <xdr:col>86</xdr:col>
      <xdr:colOff>25400</xdr:colOff>
      <xdr:row>58</xdr:row>
      <xdr:rowOff>61551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0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119704</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2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109,959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1577</xdr:rowOff>
    </xdr:from>
    <xdr:to>
      <xdr:col>86</xdr:col>
      <xdr:colOff>25400</xdr:colOff>
      <xdr:row>51</xdr:row>
      <xdr:rowOff>1577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7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1691</xdr:rowOff>
    </xdr:from>
    <xdr:to>
      <xdr:col>85</xdr:col>
      <xdr:colOff>127000</xdr:colOff>
      <xdr:row>57</xdr:row>
      <xdr:rowOff>51640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431441"/>
          <a:ext cx="838200" cy="39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153378</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83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3501</xdr:rowOff>
    </xdr:from>
    <xdr:to>
      <xdr:col>85</xdr:col>
      <xdr:colOff>177800</xdr:colOff>
      <xdr:row>56</xdr:row>
      <xdr:rowOff>105101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0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139422</xdr:rowOff>
    </xdr:from>
    <xdr:to>
      <xdr:col>81</xdr:col>
      <xdr:colOff>50800</xdr:colOff>
      <xdr:row>57</xdr:row>
      <xdr:rowOff>51640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740622"/>
          <a:ext cx="889000" cy="8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91480</xdr:rowOff>
    </xdr:from>
    <xdr:to>
      <xdr:col>81</xdr:col>
      <xdr:colOff>101600</xdr:colOff>
      <xdr:row>57</xdr:row>
      <xdr:rowOff>21630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9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38157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6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114391</xdr:rowOff>
    </xdr:from>
    <xdr:to>
      <xdr:col>76</xdr:col>
      <xdr:colOff>114300</xdr:colOff>
      <xdr:row>56</xdr:row>
      <xdr:rowOff>139422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715591"/>
          <a:ext cx="8890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143715</xdr:rowOff>
    </xdr:from>
    <xdr:to>
      <xdr:col>76</xdr:col>
      <xdr:colOff>165100</xdr:colOff>
      <xdr:row>56</xdr:row>
      <xdr:rowOff>73865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7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90392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34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114391</xdr:rowOff>
    </xdr:from>
    <xdr:to>
      <xdr:col>71</xdr:col>
      <xdr:colOff>177800</xdr:colOff>
      <xdr:row>57</xdr:row>
      <xdr:rowOff>21742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715591"/>
          <a:ext cx="889000" cy="7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28321</xdr:rowOff>
    </xdr:from>
    <xdr:to>
      <xdr:col>72</xdr:col>
      <xdr:colOff>38100</xdr:colOff>
      <xdr:row>56</xdr:row>
      <xdr:rowOff>129921</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2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146448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0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154525</xdr:rowOff>
    </xdr:from>
    <xdr:to>
      <xdr:col>67</xdr:col>
      <xdr:colOff>101600</xdr:colOff>
      <xdr:row>57</xdr:row>
      <xdr:rowOff>84675</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75802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84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122341</xdr:rowOff>
    </xdr:from>
    <xdr:to>
      <xdr:col>85</xdr:col>
      <xdr:colOff>177800</xdr:colOff>
      <xdr:row>55</xdr:row>
      <xdr:rowOff>52491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38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145218</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2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840</xdr:rowOff>
    </xdr:from>
    <xdr:to>
      <xdr:col>81</xdr:col>
      <xdr:colOff>101600</xdr:colOff>
      <xdr:row>57</xdr:row>
      <xdr:rowOff>102440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7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93567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6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88622</xdr:rowOff>
    </xdr:from>
    <xdr:to>
      <xdr:col>76</xdr:col>
      <xdr:colOff>165100</xdr:colOff>
      <xdr:row>57</xdr:row>
      <xdr:rowOff>18772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8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9899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78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63591</xdr:rowOff>
    </xdr:from>
    <xdr:to>
      <xdr:col>72</xdr:col>
      <xdr:colOff>38100</xdr:colOff>
      <xdr:row>56</xdr:row>
      <xdr:rowOff>165191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66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156318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75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142392</xdr:rowOff>
    </xdr:from>
    <xdr:to>
      <xdr:col>67</xdr:col>
      <xdr:colOff>101600</xdr:colOff>
      <xdr:row>57</xdr:row>
      <xdr:rowOff>72542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7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89069</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51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76378</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077878"/>
          <a:ext cx="1269" cy="1511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23055</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85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76378</xdr:rowOff>
    </xdr:from>
    <xdr:to>
      <xdr:col>86</xdr:col>
      <xdr:colOff>25400</xdr:colOff>
      <xdr:row>70</xdr:row>
      <xdr:rowOff>76378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07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6731</xdr:rowOff>
    </xdr:from>
    <xdr:to>
      <xdr:col>85</xdr:col>
      <xdr:colOff>127000</xdr:colOff>
      <xdr:row>79</xdr:row>
      <xdr:rowOff>10770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551281"/>
          <a:ext cx="8382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59275</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609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36398</xdr:rowOff>
    </xdr:from>
    <xdr:to>
      <xdr:col>85</xdr:col>
      <xdr:colOff>177800</xdr:colOff>
      <xdr:row>78</xdr:row>
      <xdr:rowOff>137998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0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10770</xdr:rowOff>
    </xdr:from>
    <xdr:to>
      <xdr:col>81</xdr:col>
      <xdr:colOff>50800</xdr:colOff>
      <xdr:row>79</xdr:row>
      <xdr:rowOff>17932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555320"/>
          <a:ext cx="8890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110617</xdr:rowOff>
    </xdr:from>
    <xdr:to>
      <xdr:col>81</xdr:col>
      <xdr:colOff>101600</xdr:colOff>
      <xdr:row>79</xdr:row>
      <xdr:rowOff>40767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8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57294</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2017" y="13258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17932</xdr:rowOff>
    </xdr:from>
    <xdr:to>
      <xdr:col>76</xdr:col>
      <xdr:colOff>114300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62482"/>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30607</xdr:rowOff>
    </xdr:from>
    <xdr:to>
      <xdr:col>76</xdr:col>
      <xdr:colOff>165100</xdr:colOff>
      <xdr:row>78</xdr:row>
      <xdr:rowOff>132207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148734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17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16027</xdr:rowOff>
    </xdr:from>
    <xdr:to>
      <xdr:col>71</xdr:col>
      <xdr:colOff>177800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60577"/>
          <a:ext cx="889000" cy="2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1956</xdr:rowOff>
    </xdr:from>
    <xdr:to>
      <xdr:col>72</xdr:col>
      <xdr:colOff>38100</xdr:colOff>
      <xdr:row>76</xdr:row>
      <xdr:rowOff>103556</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0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120083</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280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66345</xdr:rowOff>
    </xdr:from>
    <xdr:to>
      <xdr:col>67</xdr:col>
      <xdr:colOff>101600</xdr:colOff>
      <xdr:row>78</xdr:row>
      <xdr:rowOff>167945</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13022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127381</xdr:rowOff>
    </xdr:from>
    <xdr:to>
      <xdr:col>85</xdr:col>
      <xdr:colOff>177800</xdr:colOff>
      <xdr:row>79</xdr:row>
      <xdr:rowOff>57531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0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42308</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1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131420</xdr:rowOff>
    </xdr:from>
    <xdr:to>
      <xdr:col>81</xdr:col>
      <xdr:colOff>101600</xdr:colOff>
      <xdr:row>79</xdr:row>
      <xdr:rowOff>61570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52697</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597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138582</xdr:rowOff>
    </xdr:from>
    <xdr:to>
      <xdr:col>76</xdr:col>
      <xdr:colOff>165100</xdr:colOff>
      <xdr:row>79</xdr:row>
      <xdr:rowOff>68732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1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59859</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604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136677</xdr:rowOff>
    </xdr:from>
    <xdr:to>
      <xdr:col>67</xdr:col>
      <xdr:colOff>101600</xdr:colOff>
      <xdr:row>79</xdr:row>
      <xdr:rowOff>66827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0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57954</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5017" y="1360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119621</xdr:rowOff>
    </xdr:from>
    <xdr:to>
      <xdr:col>85</xdr:col>
      <xdr:colOff>126364</xdr:colOff>
      <xdr:row>98</xdr:row>
      <xdr:rowOff>48718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721571"/>
          <a:ext cx="1269" cy="1129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52545</xdr:rowOff>
    </xdr:from>
    <xdr:ext cx="469744"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5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48718</xdr:rowOff>
    </xdr:from>
    <xdr:to>
      <xdr:col>86</xdr:col>
      <xdr:colOff>25400</xdr:colOff>
      <xdr:row>98</xdr:row>
      <xdr:rowOff>48718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50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66298</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9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68,054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119621</xdr:rowOff>
    </xdr:from>
    <xdr:to>
      <xdr:col>86</xdr:col>
      <xdr:colOff>25400</xdr:colOff>
      <xdr:row>91</xdr:row>
      <xdr:rowOff>119621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72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42831</xdr:rowOff>
    </xdr:from>
    <xdr:to>
      <xdr:col>85</xdr:col>
      <xdr:colOff>127000</xdr:colOff>
      <xdr:row>97</xdr:row>
      <xdr:rowOff>49403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673481"/>
          <a:ext cx="838200" cy="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135399</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080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112522</xdr:rowOff>
    </xdr:from>
    <xdr:to>
      <xdr:col>85</xdr:col>
      <xdr:colOff>177800</xdr:colOff>
      <xdr:row>95</xdr:row>
      <xdr:rowOff>42672</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2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45002</xdr:rowOff>
    </xdr:from>
    <xdr:to>
      <xdr:col>81</xdr:col>
      <xdr:colOff>50800</xdr:colOff>
      <xdr:row>97</xdr:row>
      <xdr:rowOff>49403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675652"/>
          <a:ext cx="889000" cy="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113436</xdr:rowOff>
    </xdr:from>
    <xdr:to>
      <xdr:col>81</xdr:col>
      <xdr:colOff>101600</xdr:colOff>
      <xdr:row>95</xdr:row>
      <xdr:rowOff>43586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2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60113</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00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45002</xdr:rowOff>
    </xdr:from>
    <xdr:to>
      <xdr:col>76</xdr:col>
      <xdr:colOff>114300</xdr:colOff>
      <xdr:row>97</xdr:row>
      <xdr:rowOff>46526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67565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157327</xdr:rowOff>
    </xdr:from>
    <xdr:to>
      <xdr:col>76</xdr:col>
      <xdr:colOff>165100</xdr:colOff>
      <xdr:row>95</xdr:row>
      <xdr:rowOff>87477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104004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04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46526</xdr:rowOff>
    </xdr:from>
    <xdr:to>
      <xdr:col>71</xdr:col>
      <xdr:colOff>177800</xdr:colOff>
      <xdr:row>97</xdr:row>
      <xdr:rowOff>46946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677176"/>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168396</xdr:rowOff>
    </xdr:from>
    <xdr:to>
      <xdr:col>72</xdr:col>
      <xdr:colOff>38100</xdr:colOff>
      <xdr:row>95</xdr:row>
      <xdr:rowOff>98546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28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115073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05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16833</xdr:rowOff>
    </xdr:from>
    <xdr:to>
      <xdr:col>67</xdr:col>
      <xdr:colOff>101600</xdr:colOff>
      <xdr:row>95</xdr:row>
      <xdr:rowOff>118433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304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134960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07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163481</xdr:rowOff>
    </xdr:from>
    <xdr:to>
      <xdr:col>85</xdr:col>
      <xdr:colOff>177800</xdr:colOff>
      <xdr:row>97</xdr:row>
      <xdr:rowOff>93631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2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141908</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0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170053</xdr:rowOff>
    </xdr:from>
    <xdr:to>
      <xdr:col>81</xdr:col>
      <xdr:colOff>101600</xdr:colOff>
      <xdr:row>97</xdr:row>
      <xdr:rowOff>100203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2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91330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72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165652</xdr:rowOff>
    </xdr:from>
    <xdr:to>
      <xdr:col>76</xdr:col>
      <xdr:colOff>165100</xdr:colOff>
      <xdr:row>97</xdr:row>
      <xdr:rowOff>95802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2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86929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71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167176</xdr:rowOff>
    </xdr:from>
    <xdr:to>
      <xdr:col>72</xdr:col>
      <xdr:colOff>38100</xdr:colOff>
      <xdr:row>97</xdr:row>
      <xdr:rowOff>97326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2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88453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1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167596</xdr:rowOff>
    </xdr:from>
    <xdr:to>
      <xdr:col>67</xdr:col>
      <xdr:colOff>101600</xdr:colOff>
      <xdr:row>97</xdr:row>
      <xdr:rowOff>97746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2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88873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7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159512</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6331712"/>
          <a:ext cx="1269" cy="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80218</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66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106189</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610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36</xdr:row>
      <xdr:rowOff>159512</xdr:rowOff>
    </xdr:from>
    <xdr:to>
      <xdr:col>116</xdr:col>
      <xdr:colOff>152400</xdr:colOff>
      <xdr:row>36</xdr:row>
      <xdr:rowOff>159512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33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11684</xdr:rowOff>
    </xdr:from>
    <xdr:to>
      <xdr:col>116</xdr:col>
      <xdr:colOff>63500</xdr:colOff>
      <xdr:row>36</xdr:row>
      <xdr:rowOff>159512</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012434"/>
          <a:ext cx="838200" cy="31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124668</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639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146241</xdr:rowOff>
    </xdr:from>
    <xdr:to>
      <xdr:col>116</xdr:col>
      <xdr:colOff>114300</xdr:colOff>
      <xdr:row>39</xdr:row>
      <xdr:rowOff>76391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11684</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0434300" y="6012434"/>
          <a:ext cx="889000" cy="71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133668</xdr:rowOff>
    </xdr:from>
    <xdr:to>
      <xdr:col>112</xdr:col>
      <xdr:colOff>38100</xdr:colOff>
      <xdr:row>39</xdr:row>
      <xdr:rowOff>63818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54945</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741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138747</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5282247"/>
          <a:ext cx="889000" cy="144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153098</xdr:rowOff>
    </xdr:from>
    <xdr:to>
      <xdr:col>107</xdr:col>
      <xdr:colOff>101600</xdr:colOff>
      <xdr:row>39</xdr:row>
      <xdr:rowOff>83248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99775</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4434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138747</xdr:rowOff>
    </xdr:from>
    <xdr:to>
      <xdr:col>102</xdr:col>
      <xdr:colOff>114300</xdr:colOff>
      <xdr:row>39</xdr:row>
      <xdr:rowOff>21019</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18656300" y="5282247"/>
          <a:ext cx="889000" cy="142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118428</xdr:rowOff>
    </xdr:from>
    <xdr:to>
      <xdr:col>102</xdr:col>
      <xdr:colOff>165100</xdr:colOff>
      <xdr:row>39</xdr:row>
      <xdr:rowOff>48578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39705</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726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147003</xdr:rowOff>
    </xdr:from>
    <xdr:to>
      <xdr:col>98</xdr:col>
      <xdr:colOff>38100</xdr:colOff>
      <xdr:row>39</xdr:row>
      <xdr:rowOff>77153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6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68280</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7548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108712</xdr:rowOff>
    </xdr:from>
    <xdr:to>
      <xdr:col>116</xdr:col>
      <xdr:colOff>114300</xdr:colOff>
      <xdr:row>37</xdr:row>
      <xdr:rowOff>38862</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28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61739</xdr:rowOff>
    </xdr:from>
    <xdr:ext cx="469744"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2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132334</xdr:rowOff>
    </xdr:from>
    <xdr:to>
      <xdr:col>112</xdr:col>
      <xdr:colOff>38100</xdr:colOff>
      <xdr:row>35</xdr:row>
      <xdr:rowOff>62484</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59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79011</xdr:rowOff>
    </xdr:from>
    <xdr:ext cx="469744"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088428" y="573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87947</xdr:rowOff>
    </xdr:from>
    <xdr:to>
      <xdr:col>102</xdr:col>
      <xdr:colOff>165100</xdr:colOff>
      <xdr:row>31</xdr:row>
      <xdr:rowOff>18097</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523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34624</xdr:rowOff>
    </xdr:from>
    <xdr:ext cx="469744"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10428" y="500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141669</xdr:rowOff>
    </xdr:from>
    <xdr:to>
      <xdr:col>98</xdr:col>
      <xdr:colOff>38100</xdr:colOff>
      <xdr:row>39</xdr:row>
      <xdr:rowOff>71819</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5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88345</xdr:rowOff>
    </xdr:from>
    <xdr:ext cx="378565"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7017" y="6431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総務費が住民一人当たり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34,094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円となっており、前年度に比べ減となった。これは、財政調整基積立金の減が主な要因である。民生費が住民一人当たり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170,160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円となっており、前年度に比べ減となった。これは、子育て世帯臨時特別給付金の減が主な要因である。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衛生費が住民一人当たり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51,994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円となっており、前年度に比べ減となった。これは、西知多医療厚生組合負担金（ごみ処理事業特別会計）の減が主な要因である。土木費が住民一人当たり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102,223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円となっており、前年度に比べ増となった。これは太田川駅西土地区画整理事業の増が主な要因である。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教育費が住民一人当たり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67,952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円となっており、前年度と比べ増となった。これは、学校施設整備基金積立金の増が主な要因である。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各種業務の外部委託化が見込まれることから、物件費の伸びが見込まれるとともに、普通建設事業費は、東海市創造の杜交流館及び都市計画道路等の整備や公共施設等の大規模修繕により高い水準で推移すると見込まれるが、事業の取捨選択を徹底することで、事業費の抑制を図るとともに、経常経費削減の努力を予算編成から徹底する等、上昇傾向に歯止めをかけるよう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abSelected="1" zoomScaleNormal="100" zoomScaleSheetLayoutView="55" workbookViewId="0"/>
  </sheetViews>
  <sheetFormatPr defaultColWidth="0" defaultRowHeight="13.5" customHeight="1" zeroHeight="1" x14ac:dyDescent="0.2"/>
  <cols>
    <col min="1" max="125" width="2.453125" style="44" customWidth="1"/>
    <col min="126" max="142" width="0" style="43" hidden="1" customWidth="1"/>
    <col min="143" max="16384" width="9" style="43" hidden="1"/>
  </cols>
  <sheetData>
    <row r="1" spans="1:125" ht="13.5" customHeight="1" x14ac:dyDescent="0.2">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row>
    <row r="2" spans="1:125" ht="13" x14ac:dyDescent="0.2">
      <c r="B2" s="43"/>
      <c r="T2" s="43"/>
    </row>
    <row r="3" spans="1:125" ht="13" x14ac:dyDescent="0.2">
      <c r="C3" s="43"/>
      <c r="D3" s="43"/>
      <c r="E3" s="43"/>
      <c r="F3" s="43"/>
      <c r="G3" s="43"/>
      <c r="H3" s="43"/>
      <c r="I3" s="43"/>
      <c r="J3" s="43"/>
      <c r="K3" s="43"/>
      <c r="L3" s="43"/>
      <c r="M3" s="43"/>
      <c r="N3" s="43"/>
      <c r="O3" s="43"/>
      <c r="P3" s="43"/>
      <c r="Q3" s="43"/>
      <c r="R3" s="43"/>
      <c r="S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43"/>
      <c r="G33" s="43"/>
      <c r="I33" s="43"/>
    </row>
    <row r="34" spans="2:125" ht="13" x14ac:dyDescent="0.2">
      <c r="C34" s="43"/>
      <c r="P34" s="43"/>
      <c r="R34" s="43"/>
      <c r="U34" s="43"/>
    </row>
    <row r="35" spans="2:125" ht="13" x14ac:dyDescent="0.2">
      <c r="D35" s="43"/>
      <c r="E35" s="43"/>
      <c r="T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row>
    <row r="36" spans="2:125" ht="13" x14ac:dyDescent="0.2">
      <c r="F36" s="43"/>
      <c r="H36" s="43"/>
      <c r="J36" s="43"/>
      <c r="K36" s="43"/>
      <c r="L36" s="43"/>
      <c r="M36" s="43"/>
      <c r="N36" s="43"/>
      <c r="O36" s="43"/>
      <c r="Q36" s="43"/>
      <c r="S36" s="43"/>
      <c r="V36" s="43"/>
    </row>
    <row r="37" spans="2:125" ht="13" x14ac:dyDescent="0.2"/>
    <row r="38" spans="2:125" ht="13" x14ac:dyDescent="0.2"/>
    <row r="39" spans="2:125" ht="13" x14ac:dyDescent="0.2"/>
    <row r="40" spans="2:125" ht="13" x14ac:dyDescent="0.2">
      <c r="U40" s="43"/>
    </row>
    <row r="41" spans="2:125" ht="13" x14ac:dyDescent="0.2">
      <c r="R41" s="43"/>
    </row>
    <row r="42" spans="2:125" ht="13" x14ac:dyDescent="0.2">
      <c r="T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row>
    <row r="43" spans="2:125" ht="13" x14ac:dyDescent="0.2">
      <c r="Q43" s="43"/>
      <c r="S43" s="43"/>
      <c r="V43" s="43"/>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44" t="s">
        <v>45</v>
      </c>
    </row>
  </sheetData>
  <sheetProtection algorithmName="SHA-512" hashValue="SPr5RpcZIhbuG4B6byCqgB6FoJT5FWWWZdmCbeiMtEQsCHdx/BTf9GFEETcXXIDA95hn+ldBQ7TBTKq9JN6UBw==" saltValue="8ylGmYkqT76yRYQuoShAu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7" customWidth="1"/>
    <col min="2" max="8" width="13.36328125" style="7" customWidth="1"/>
    <col min="9" max="16384" width="11.08984375" style="7"/>
  </cols>
  <sheetData>
    <row r="1" spans="1:8" x14ac:dyDescent="0.2">
      <c r="A1" s="1"/>
      <c r="B1" s="2"/>
      <c r="C1" s="3"/>
      <c r="D1" s="4"/>
      <c r="E1" s="5"/>
      <c r="F1" s="5"/>
      <c r="G1" s="5"/>
      <c r="H1" s="6"/>
    </row>
    <row r="2" spans="1:8" x14ac:dyDescent="0.2">
      <c r="A2" s="8"/>
      <c r="B2" s="9"/>
      <c r="C2" s="10"/>
      <c r="D2" s="11" t="s">
        <v>11</v>
      </c>
      <c r="E2" s="12"/>
      <c r="F2" s="13" t="s">
        <v>44</v>
      </c>
      <c r="G2" s="14"/>
      <c r="H2" s="15"/>
    </row>
    <row r="3" spans="1:8" x14ac:dyDescent="0.2">
      <c r="A3" s="11" t="s">
        <v>39</v>
      </c>
      <c r="B3" s="16"/>
      <c r="C3" s="17"/>
      <c r="D3" s="18">
        <v>52951</v>
      </c>
      <c r="E3" s="19"/>
      <c r="F3" s="20">
        <v>46402</v>
      </c>
      <c r="G3" s="21"/>
      <c r="H3" s="22"/>
    </row>
    <row r="4" spans="1:8" x14ac:dyDescent="0.2">
      <c r="A4" s="23"/>
      <c r="B4" s="24"/>
      <c r="C4" s="25"/>
      <c r="D4" s="26">
        <v>26127</v>
      </c>
      <c r="E4" s="27"/>
      <c r="F4" s="28">
        <v>26897</v>
      </c>
      <c r="G4" s="29"/>
      <c r="H4" s="30"/>
    </row>
    <row r="5" spans="1:8" x14ac:dyDescent="0.2">
      <c r="A5" s="11" t="s">
        <v>40</v>
      </c>
      <c r="B5" s="16"/>
      <c r="C5" s="17"/>
      <c r="D5" s="18">
        <v>63037</v>
      </c>
      <c r="E5" s="19"/>
      <c r="F5" s="20">
        <v>66343</v>
      </c>
      <c r="G5" s="21"/>
      <c r="H5" s="22"/>
    </row>
    <row r="6" spans="1:8" x14ac:dyDescent="0.2">
      <c r="A6" s="23"/>
      <c r="B6" s="24"/>
      <c r="C6" s="25"/>
      <c r="D6" s="26">
        <v>33502</v>
      </c>
      <c r="E6" s="27"/>
      <c r="F6" s="28">
        <v>34529</v>
      </c>
      <c r="G6" s="29"/>
      <c r="H6" s="30"/>
    </row>
    <row r="7" spans="1:8" x14ac:dyDescent="0.2">
      <c r="A7" s="11" t="s">
        <v>41</v>
      </c>
      <c r="B7" s="16"/>
      <c r="C7" s="17"/>
      <c r="D7" s="18">
        <v>50043</v>
      </c>
      <c r="E7" s="19"/>
      <c r="F7" s="20">
        <v>56416</v>
      </c>
      <c r="G7" s="21"/>
      <c r="H7" s="22"/>
    </row>
    <row r="8" spans="1:8" x14ac:dyDescent="0.2">
      <c r="A8" s="23"/>
      <c r="B8" s="24"/>
      <c r="C8" s="25"/>
      <c r="D8" s="26">
        <v>24071</v>
      </c>
      <c r="E8" s="27"/>
      <c r="F8" s="28">
        <v>32623</v>
      </c>
      <c r="G8" s="29"/>
      <c r="H8" s="30"/>
    </row>
    <row r="9" spans="1:8" x14ac:dyDescent="0.2">
      <c r="A9" s="11" t="s">
        <v>42</v>
      </c>
      <c r="B9" s="16"/>
      <c r="C9" s="17"/>
      <c r="D9" s="18">
        <v>56656</v>
      </c>
      <c r="E9" s="19"/>
      <c r="F9" s="20">
        <v>49217</v>
      </c>
      <c r="G9" s="21"/>
      <c r="H9" s="22"/>
    </row>
    <row r="10" spans="1:8" x14ac:dyDescent="0.2">
      <c r="A10" s="23"/>
      <c r="B10" s="24"/>
      <c r="C10" s="25"/>
      <c r="D10" s="26">
        <v>22518</v>
      </c>
      <c r="E10" s="27"/>
      <c r="F10" s="28">
        <v>27232</v>
      </c>
      <c r="G10" s="29"/>
      <c r="H10" s="30"/>
    </row>
    <row r="11" spans="1:8" x14ac:dyDescent="0.2">
      <c r="A11" s="11" t="s">
        <v>43</v>
      </c>
      <c r="B11" s="16"/>
      <c r="C11" s="17"/>
      <c r="D11" s="18">
        <v>87704</v>
      </c>
      <c r="E11" s="19"/>
      <c r="F11" s="20">
        <v>49211</v>
      </c>
      <c r="G11" s="21"/>
      <c r="H11" s="22"/>
    </row>
    <row r="12" spans="1:8" x14ac:dyDescent="0.2">
      <c r="A12" s="23"/>
      <c r="B12" s="24"/>
      <c r="C12" s="31"/>
      <c r="D12" s="26">
        <v>36856</v>
      </c>
      <c r="E12" s="27"/>
      <c r="F12" s="28">
        <v>28367</v>
      </c>
      <c r="G12" s="29"/>
      <c r="H12" s="30"/>
    </row>
    <row r="13" spans="1:8" x14ac:dyDescent="0.2">
      <c r="A13" s="11"/>
      <c r="B13" s="16"/>
      <c r="C13" s="32"/>
      <c r="D13" s="33">
        <v>62078</v>
      </c>
      <c r="E13" s="34"/>
      <c r="F13" s="35">
        <v>53518</v>
      </c>
      <c r="G13" s="36"/>
      <c r="H13" s="22"/>
    </row>
    <row r="14" spans="1:8" x14ac:dyDescent="0.2">
      <c r="A14" s="23"/>
      <c r="B14" s="24"/>
      <c r="C14" s="25"/>
      <c r="D14" s="26">
        <v>28615</v>
      </c>
      <c r="E14" s="27"/>
      <c r="F14" s="28">
        <v>29930</v>
      </c>
      <c r="G14" s="29"/>
      <c r="H14" s="30"/>
    </row>
    <row r="17" spans="1:11" x14ac:dyDescent="0.2">
      <c r="A17" s="7" t="s">
        <v>12</v>
      </c>
    </row>
    <row r="18" spans="1:11" x14ac:dyDescent="0.2">
      <c r="A18" s="37"/>
      <c r="B18" s="37" t="e">
        <f>#REF!</f>
        <v>#REF!</v>
      </c>
      <c r="C18" s="37" t="e">
        <f>#REF!</f>
        <v>#REF!</v>
      </c>
      <c r="D18" s="37" t="e">
        <f>#REF!</f>
        <v>#REF!</v>
      </c>
      <c r="E18" s="37" t="e">
        <f>#REF!</f>
        <v>#REF!</v>
      </c>
      <c r="F18" s="37" t="e">
        <f>#REF!</f>
        <v>#REF!</v>
      </c>
    </row>
    <row r="19" spans="1:11" x14ac:dyDescent="0.2">
      <c r="A19" s="37" t="s">
        <v>13</v>
      </c>
      <c r="B19" s="37" t="e">
        <f>ROUND(VALUE(SUBSTITUTE(#REF!,"▲","-")),2)</f>
        <v>#REF!</v>
      </c>
      <c r="C19" s="37" t="e">
        <f>ROUND(VALUE(SUBSTITUTE(#REF!,"▲","-")),2)</f>
        <v>#REF!</v>
      </c>
      <c r="D19" s="37" t="e">
        <f>ROUND(VALUE(SUBSTITUTE(#REF!,"▲","-")),2)</f>
        <v>#REF!</v>
      </c>
      <c r="E19" s="37" t="e">
        <f>ROUND(VALUE(SUBSTITUTE(#REF!,"▲","-")),2)</f>
        <v>#REF!</v>
      </c>
      <c r="F19" s="37" t="e">
        <f>ROUND(VALUE(SUBSTITUTE(#REF!,"▲","-")),2)</f>
        <v>#REF!</v>
      </c>
    </row>
    <row r="20" spans="1:11" x14ac:dyDescent="0.2">
      <c r="A20" s="37" t="s">
        <v>14</v>
      </c>
      <c r="B20" s="37" t="e">
        <f>ROUND(VALUE(SUBSTITUTE(#REF!,"▲","-")),2)</f>
        <v>#REF!</v>
      </c>
      <c r="C20" s="37" t="e">
        <f>ROUND(VALUE(SUBSTITUTE(#REF!,"▲","-")),2)</f>
        <v>#REF!</v>
      </c>
      <c r="D20" s="37" t="e">
        <f>ROUND(VALUE(SUBSTITUTE(#REF!,"▲","-")),2)</f>
        <v>#REF!</v>
      </c>
      <c r="E20" s="37" t="e">
        <f>ROUND(VALUE(SUBSTITUTE(#REF!,"▲","-")),2)</f>
        <v>#REF!</v>
      </c>
      <c r="F20" s="37" t="e">
        <f>ROUND(VALUE(SUBSTITUTE(#REF!,"▲","-")),2)</f>
        <v>#REF!</v>
      </c>
    </row>
    <row r="21" spans="1:11" x14ac:dyDescent="0.2">
      <c r="A21" s="37" t="s">
        <v>15</v>
      </c>
      <c r="B21" s="37" t="e">
        <f>IF(ISNUMBER(VALUE(SUBSTITUTE(#REF!,"▲","-"))),ROUND(VALUE(SUBSTITUTE(#REF!,"▲","-")),2),NA())</f>
        <v>#N/A</v>
      </c>
      <c r="C21" s="37" t="e">
        <f>IF(ISNUMBER(VALUE(SUBSTITUTE(#REF!,"▲","-"))),ROUND(VALUE(SUBSTITUTE(#REF!,"▲","-")),2),NA())</f>
        <v>#N/A</v>
      </c>
      <c r="D21" s="37" t="e">
        <f>IF(ISNUMBER(VALUE(SUBSTITUTE(#REF!,"▲","-"))),ROUND(VALUE(SUBSTITUTE(#REF!,"▲","-")),2),NA())</f>
        <v>#N/A</v>
      </c>
      <c r="E21" s="37" t="e">
        <f>IF(ISNUMBER(VALUE(SUBSTITUTE(#REF!,"▲","-"))),ROUND(VALUE(SUBSTITUTE(#REF!,"▲","-")),2),NA())</f>
        <v>#N/A</v>
      </c>
      <c r="F21" s="37" t="e">
        <f>IF(ISNUMBER(VALUE(SUBSTITUTE(#REF!,"▲","-"))),ROUND(VALUE(SUBSTITUTE(#REF!,"▲","-")),2),NA())</f>
        <v>#N/A</v>
      </c>
    </row>
    <row r="24" spans="1:11" x14ac:dyDescent="0.2">
      <c r="A24" s="7" t="s">
        <v>16</v>
      </c>
    </row>
    <row r="25" spans="1:11" x14ac:dyDescent="0.2">
      <c r="A25" s="38"/>
      <c r="B25" s="38" t="e">
        <f>#REF!</f>
        <v>#REF!</v>
      </c>
      <c r="C25" s="38"/>
      <c r="D25" s="38" t="e">
        <f>#REF!</f>
        <v>#REF!</v>
      </c>
      <c r="E25" s="38"/>
      <c r="F25" s="38" t="e">
        <f>#REF!</f>
        <v>#REF!</v>
      </c>
      <c r="G25" s="38"/>
      <c r="H25" s="38" t="e">
        <f>#REF!</f>
        <v>#REF!</v>
      </c>
      <c r="I25" s="38"/>
      <c r="J25" s="38" t="e">
        <f>#REF!</f>
        <v>#REF!</v>
      </c>
      <c r="K25" s="38"/>
    </row>
    <row r="26" spans="1:11" x14ac:dyDescent="0.2">
      <c r="A26" s="38"/>
      <c r="B26" s="38" t="s">
        <v>17</v>
      </c>
      <c r="C26" s="38" t="s">
        <v>18</v>
      </c>
      <c r="D26" s="38" t="s">
        <v>17</v>
      </c>
      <c r="E26" s="38" t="s">
        <v>18</v>
      </c>
      <c r="F26" s="38" t="s">
        <v>17</v>
      </c>
      <c r="G26" s="38" t="s">
        <v>18</v>
      </c>
      <c r="H26" s="38" t="s">
        <v>17</v>
      </c>
      <c r="I26" s="38" t="s">
        <v>18</v>
      </c>
      <c r="J26" s="38" t="s">
        <v>17</v>
      </c>
      <c r="K26" s="38" t="s">
        <v>18</v>
      </c>
    </row>
    <row r="27" spans="1:11" x14ac:dyDescent="0.2">
      <c r="A27" s="38" t="e">
        <f>IF(#REF!="",NA(),#REF!)</f>
        <v>#REF!</v>
      </c>
      <c r="B27" s="38" t="e">
        <f>IF(ROUND(VALUE(SUBSTITUTE(#REF!,"▲", "-")), 2) &lt; 0, ABS(ROUND(VALUE(SUBSTITUTE(#REF!,"▲", "-")), 2)), NA())</f>
        <v>#REF!</v>
      </c>
      <c r="C27" s="38" t="e">
        <f>IF(ROUND(VALUE(SUBSTITUTE(#REF!,"▲", "-")), 2) &gt;= 0, ABS(ROUND(VALUE(SUBSTITUTE(#REF!,"▲", "-")), 2)), NA())</f>
        <v>#REF!</v>
      </c>
      <c r="D27" s="38" t="e">
        <f>IF(ROUND(VALUE(SUBSTITUTE(#REF!,"▲", "-")), 2) &lt; 0, ABS(ROUND(VALUE(SUBSTITUTE(#REF!,"▲", "-")), 2)), NA())</f>
        <v>#REF!</v>
      </c>
      <c r="E27" s="38" t="e">
        <f>IF(ROUND(VALUE(SUBSTITUTE(#REF!,"▲", "-")), 2) &gt;= 0, ABS(ROUND(VALUE(SUBSTITUTE(#REF!,"▲", "-")), 2)), NA())</f>
        <v>#REF!</v>
      </c>
      <c r="F27" s="38" t="e">
        <f>IF(ROUND(VALUE(SUBSTITUTE(#REF!,"▲", "-")), 2) &lt; 0, ABS(ROUND(VALUE(SUBSTITUTE(#REF!,"▲", "-")), 2)), NA())</f>
        <v>#REF!</v>
      </c>
      <c r="G27" s="38" t="e">
        <f>IF(ROUND(VALUE(SUBSTITUTE(#REF!,"▲", "-")), 2) &gt;= 0, ABS(ROUND(VALUE(SUBSTITUTE(#REF!,"▲", "-")), 2)), NA())</f>
        <v>#REF!</v>
      </c>
      <c r="H27" s="38" t="e">
        <f>IF(ROUND(VALUE(SUBSTITUTE(#REF!,"▲", "-")), 2) &lt; 0, ABS(ROUND(VALUE(SUBSTITUTE(#REF!,"▲", "-")), 2)), NA())</f>
        <v>#REF!</v>
      </c>
      <c r="I27" s="38" t="e">
        <f>IF(ROUND(VALUE(SUBSTITUTE(#REF!,"▲", "-")), 2) &gt;= 0, ABS(ROUND(VALUE(SUBSTITUTE(#REF!,"▲", "-")), 2)), NA())</f>
        <v>#REF!</v>
      </c>
      <c r="J27" s="38" t="e">
        <f>IF(ROUND(VALUE(SUBSTITUTE(#REF!,"▲", "-")), 2) &lt; 0, ABS(ROUND(VALUE(SUBSTITUTE(#REF!,"▲", "-")), 2)), NA())</f>
        <v>#REF!</v>
      </c>
      <c r="K27" s="38" t="e">
        <f>IF(ROUND(VALUE(SUBSTITUTE(#REF!,"▲", "-")), 2) &gt;= 0, ABS(ROUND(VALUE(SUBSTITUTE(#REF!,"▲", "-")), 2)), NA())</f>
        <v>#REF!</v>
      </c>
    </row>
    <row r="28" spans="1:11" x14ac:dyDescent="0.2">
      <c r="A28" s="38" t="e">
        <f>IF(#REF!="",NA(),#REF!)</f>
        <v>#REF!</v>
      </c>
      <c r="B28" s="38" t="e">
        <f>IF(ROUND(VALUE(SUBSTITUTE(#REF!,"▲", "-")), 2) &lt; 0, ABS(ROUND(VALUE(SUBSTITUTE(#REF!,"▲", "-")), 2)), NA())</f>
        <v>#REF!</v>
      </c>
      <c r="C28" s="38" t="e">
        <f>IF(ROUND(VALUE(SUBSTITUTE(#REF!,"▲", "-")), 2) &gt;= 0, ABS(ROUND(VALUE(SUBSTITUTE(#REF!,"▲", "-")), 2)), NA())</f>
        <v>#REF!</v>
      </c>
      <c r="D28" s="38" t="e">
        <f>IF(ROUND(VALUE(SUBSTITUTE(#REF!,"▲", "-")), 2) &lt; 0, ABS(ROUND(VALUE(SUBSTITUTE(#REF!,"▲", "-")), 2)), NA())</f>
        <v>#REF!</v>
      </c>
      <c r="E28" s="38" t="e">
        <f>IF(ROUND(VALUE(SUBSTITUTE(#REF!,"▲", "-")), 2) &gt;= 0, ABS(ROUND(VALUE(SUBSTITUTE(#REF!,"▲", "-")), 2)), NA())</f>
        <v>#REF!</v>
      </c>
      <c r="F28" s="38" t="e">
        <f>IF(ROUND(VALUE(SUBSTITUTE(#REF!,"▲", "-")), 2) &lt; 0, ABS(ROUND(VALUE(SUBSTITUTE(#REF!,"▲", "-")), 2)), NA())</f>
        <v>#REF!</v>
      </c>
      <c r="G28" s="38" t="e">
        <f>IF(ROUND(VALUE(SUBSTITUTE(#REF!,"▲", "-")), 2) &gt;= 0, ABS(ROUND(VALUE(SUBSTITUTE(#REF!,"▲", "-")), 2)), NA())</f>
        <v>#REF!</v>
      </c>
      <c r="H28" s="38" t="e">
        <f>IF(ROUND(VALUE(SUBSTITUTE(#REF!,"▲", "-")), 2) &lt; 0, ABS(ROUND(VALUE(SUBSTITUTE(#REF!,"▲", "-")), 2)), NA())</f>
        <v>#REF!</v>
      </c>
      <c r="I28" s="38" t="e">
        <f>IF(ROUND(VALUE(SUBSTITUTE(#REF!,"▲", "-")), 2) &gt;= 0, ABS(ROUND(VALUE(SUBSTITUTE(#REF!,"▲", "-")), 2)), NA())</f>
        <v>#REF!</v>
      </c>
      <c r="J28" s="38" t="e">
        <f>IF(ROUND(VALUE(SUBSTITUTE(#REF!,"▲", "-")), 2) &lt; 0, ABS(ROUND(VALUE(SUBSTITUTE(#REF!,"▲", "-")), 2)), NA())</f>
        <v>#REF!</v>
      </c>
      <c r="K28" s="38" t="e">
        <f>IF(ROUND(VALUE(SUBSTITUTE(#REF!,"▲", "-")), 2) &gt;= 0, ABS(ROUND(VALUE(SUBSTITUTE(#REF!,"▲", "-")), 2)), NA())</f>
        <v>#REF!</v>
      </c>
    </row>
    <row r="29" spans="1:11" x14ac:dyDescent="0.2">
      <c r="A29" s="38" t="e">
        <f>IF(#REF!="",NA(),#REF!)</f>
        <v>#REF!</v>
      </c>
      <c r="B29" s="38" t="e">
        <f>IF(ROUND(VALUE(SUBSTITUTE(#REF!,"▲", "-")), 2) &lt; 0, ABS(ROUND(VALUE(SUBSTITUTE(#REF!,"▲", "-")), 2)), NA())</f>
        <v>#REF!</v>
      </c>
      <c r="C29" s="38" t="e">
        <f>IF(ROUND(VALUE(SUBSTITUTE(#REF!,"▲", "-")), 2) &gt;= 0, ABS(ROUND(VALUE(SUBSTITUTE(#REF!,"▲", "-")), 2)), NA())</f>
        <v>#REF!</v>
      </c>
      <c r="D29" s="38" t="e">
        <f>IF(ROUND(VALUE(SUBSTITUTE(#REF!,"▲", "-")), 2) &lt; 0, ABS(ROUND(VALUE(SUBSTITUTE(#REF!,"▲", "-")), 2)), NA())</f>
        <v>#REF!</v>
      </c>
      <c r="E29" s="38" t="e">
        <f>IF(ROUND(VALUE(SUBSTITUTE(#REF!,"▲", "-")), 2) &gt;= 0, ABS(ROUND(VALUE(SUBSTITUTE(#REF!,"▲", "-")), 2)), NA())</f>
        <v>#REF!</v>
      </c>
      <c r="F29" s="38" t="e">
        <f>IF(ROUND(VALUE(SUBSTITUTE(#REF!,"▲", "-")), 2) &lt; 0, ABS(ROUND(VALUE(SUBSTITUTE(#REF!,"▲", "-")), 2)), NA())</f>
        <v>#REF!</v>
      </c>
      <c r="G29" s="38" t="e">
        <f>IF(ROUND(VALUE(SUBSTITUTE(#REF!,"▲", "-")), 2) &gt;= 0, ABS(ROUND(VALUE(SUBSTITUTE(#REF!,"▲", "-")), 2)), NA())</f>
        <v>#REF!</v>
      </c>
      <c r="H29" s="38" t="e">
        <f>IF(ROUND(VALUE(SUBSTITUTE(#REF!,"▲", "-")), 2) &lt; 0, ABS(ROUND(VALUE(SUBSTITUTE(#REF!,"▲", "-")), 2)), NA())</f>
        <v>#REF!</v>
      </c>
      <c r="I29" s="38" t="e">
        <f>IF(ROUND(VALUE(SUBSTITUTE(#REF!,"▲", "-")), 2) &gt;= 0, ABS(ROUND(VALUE(SUBSTITUTE(#REF!,"▲", "-")), 2)), NA())</f>
        <v>#REF!</v>
      </c>
      <c r="J29" s="38" t="e">
        <f>IF(ROUND(VALUE(SUBSTITUTE(#REF!,"▲", "-")), 2) &lt; 0, ABS(ROUND(VALUE(SUBSTITUTE(#REF!,"▲", "-")), 2)), NA())</f>
        <v>#REF!</v>
      </c>
      <c r="K29" s="38" t="e">
        <f>IF(ROUND(VALUE(SUBSTITUTE(#REF!,"▲", "-")), 2) &gt;= 0, ABS(ROUND(VALUE(SUBSTITUTE(#REF!,"▲", "-")), 2)), NA())</f>
        <v>#REF!</v>
      </c>
    </row>
    <row r="30" spans="1:11" x14ac:dyDescent="0.2">
      <c r="A30" s="38" t="e">
        <f>IF(#REF!="",NA(),#REF!)</f>
        <v>#REF!</v>
      </c>
      <c r="B30" s="38" t="e">
        <f>IF(ROUND(VALUE(SUBSTITUTE(#REF!,"▲", "-")), 2) &lt; 0, ABS(ROUND(VALUE(SUBSTITUTE(#REF!,"▲", "-")), 2)), NA())</f>
        <v>#REF!</v>
      </c>
      <c r="C30" s="38" t="e">
        <f>IF(ROUND(VALUE(SUBSTITUTE(#REF!,"▲", "-")), 2) &gt;= 0, ABS(ROUND(VALUE(SUBSTITUTE(#REF!,"▲", "-")), 2)), NA())</f>
        <v>#REF!</v>
      </c>
      <c r="D30" s="38" t="e">
        <f>IF(ROUND(VALUE(SUBSTITUTE(#REF!,"▲", "-")), 2) &lt; 0, ABS(ROUND(VALUE(SUBSTITUTE(#REF!,"▲", "-")), 2)), NA())</f>
        <v>#REF!</v>
      </c>
      <c r="E30" s="38" t="e">
        <f>IF(ROUND(VALUE(SUBSTITUTE(#REF!,"▲", "-")), 2) &gt;= 0, ABS(ROUND(VALUE(SUBSTITUTE(#REF!,"▲", "-")), 2)), NA())</f>
        <v>#REF!</v>
      </c>
      <c r="F30" s="38" t="e">
        <f>IF(ROUND(VALUE(SUBSTITUTE(#REF!,"▲", "-")), 2) &lt; 0, ABS(ROUND(VALUE(SUBSTITUTE(#REF!,"▲", "-")), 2)), NA())</f>
        <v>#REF!</v>
      </c>
      <c r="G30" s="38" t="e">
        <f>IF(ROUND(VALUE(SUBSTITUTE(#REF!,"▲", "-")), 2) &gt;= 0, ABS(ROUND(VALUE(SUBSTITUTE(#REF!,"▲", "-")), 2)), NA())</f>
        <v>#REF!</v>
      </c>
      <c r="H30" s="38" t="e">
        <f>IF(ROUND(VALUE(SUBSTITUTE(#REF!,"▲", "-")), 2) &lt; 0, ABS(ROUND(VALUE(SUBSTITUTE(#REF!,"▲", "-")), 2)), NA())</f>
        <v>#REF!</v>
      </c>
      <c r="I30" s="38" t="e">
        <f>IF(ROUND(VALUE(SUBSTITUTE(#REF!,"▲", "-")), 2) &gt;= 0, ABS(ROUND(VALUE(SUBSTITUTE(#REF!,"▲", "-")), 2)), NA())</f>
        <v>#REF!</v>
      </c>
      <c r="J30" s="38" t="e">
        <f>IF(ROUND(VALUE(SUBSTITUTE(#REF!,"▲", "-")), 2) &lt; 0, ABS(ROUND(VALUE(SUBSTITUTE(#REF!,"▲", "-")), 2)), NA())</f>
        <v>#REF!</v>
      </c>
      <c r="K30" s="38" t="e">
        <f>IF(ROUND(VALUE(SUBSTITUTE(#REF!,"▲", "-")), 2) &gt;= 0, ABS(ROUND(VALUE(SUBSTITUTE(#REF!,"▲", "-")), 2)), NA())</f>
        <v>#REF!</v>
      </c>
    </row>
    <row r="31" spans="1:11" x14ac:dyDescent="0.2">
      <c r="A31" s="38" t="e">
        <f>IF(#REF!="",NA(),#REF!)</f>
        <v>#REF!</v>
      </c>
      <c r="B31" s="38" t="e">
        <f>IF(ROUND(VALUE(SUBSTITUTE(#REF!,"▲", "-")), 2) &lt; 0, ABS(ROUND(VALUE(SUBSTITUTE(#REF!,"▲", "-")), 2)), NA())</f>
        <v>#REF!</v>
      </c>
      <c r="C31" s="38" t="e">
        <f>IF(ROUND(VALUE(SUBSTITUTE(#REF!,"▲", "-")), 2) &gt;= 0, ABS(ROUND(VALUE(SUBSTITUTE(#REF!,"▲", "-")), 2)), NA())</f>
        <v>#REF!</v>
      </c>
      <c r="D31" s="38" t="e">
        <f>IF(ROUND(VALUE(SUBSTITUTE(#REF!,"▲", "-")), 2) &lt; 0, ABS(ROUND(VALUE(SUBSTITUTE(#REF!,"▲", "-")), 2)), NA())</f>
        <v>#REF!</v>
      </c>
      <c r="E31" s="38" t="e">
        <f>IF(ROUND(VALUE(SUBSTITUTE(#REF!,"▲", "-")), 2) &gt;= 0, ABS(ROUND(VALUE(SUBSTITUTE(#REF!,"▲", "-")), 2)), NA())</f>
        <v>#REF!</v>
      </c>
      <c r="F31" s="38" t="e">
        <f>IF(ROUND(VALUE(SUBSTITUTE(#REF!,"▲", "-")), 2) &lt; 0, ABS(ROUND(VALUE(SUBSTITUTE(#REF!,"▲", "-")), 2)), NA())</f>
        <v>#REF!</v>
      </c>
      <c r="G31" s="38" t="e">
        <f>IF(ROUND(VALUE(SUBSTITUTE(#REF!,"▲", "-")), 2) &gt;= 0, ABS(ROUND(VALUE(SUBSTITUTE(#REF!,"▲", "-")), 2)), NA())</f>
        <v>#REF!</v>
      </c>
      <c r="H31" s="38" t="e">
        <f>IF(ROUND(VALUE(SUBSTITUTE(#REF!,"▲", "-")), 2) &lt; 0, ABS(ROUND(VALUE(SUBSTITUTE(#REF!,"▲", "-")), 2)), NA())</f>
        <v>#REF!</v>
      </c>
      <c r="I31" s="38" t="e">
        <f>IF(ROUND(VALUE(SUBSTITUTE(#REF!,"▲", "-")), 2) &gt;= 0, ABS(ROUND(VALUE(SUBSTITUTE(#REF!,"▲", "-")), 2)), NA())</f>
        <v>#REF!</v>
      </c>
      <c r="J31" s="38" t="e">
        <f>IF(ROUND(VALUE(SUBSTITUTE(#REF!,"▲", "-")), 2) &lt; 0, ABS(ROUND(VALUE(SUBSTITUTE(#REF!,"▲", "-")), 2)), NA())</f>
        <v>#REF!</v>
      </c>
      <c r="K31" s="38" t="e">
        <f>IF(ROUND(VALUE(SUBSTITUTE(#REF!,"▲", "-")), 2) &gt;= 0, ABS(ROUND(VALUE(SUBSTITUTE(#REF!,"▲", "-")), 2)), NA())</f>
        <v>#REF!</v>
      </c>
    </row>
    <row r="32" spans="1:11" x14ac:dyDescent="0.2">
      <c r="A32" s="38" t="e">
        <f>IF(#REF!="",NA(),#REF!)</f>
        <v>#REF!</v>
      </c>
      <c r="B32" s="38" t="e">
        <f>IF(ROUND(VALUE(SUBSTITUTE(#REF!,"▲", "-")), 2) &lt; 0, ABS(ROUND(VALUE(SUBSTITUTE(#REF!,"▲", "-")), 2)), NA())</f>
        <v>#REF!</v>
      </c>
      <c r="C32" s="38" t="e">
        <f>IF(ROUND(VALUE(SUBSTITUTE(#REF!,"▲", "-")), 2) &gt;= 0, ABS(ROUND(VALUE(SUBSTITUTE(#REF!,"▲", "-")), 2)), NA())</f>
        <v>#REF!</v>
      </c>
      <c r="D32" s="38" t="e">
        <f>IF(ROUND(VALUE(SUBSTITUTE(#REF!,"▲", "-")), 2) &lt; 0, ABS(ROUND(VALUE(SUBSTITUTE(#REF!,"▲", "-")), 2)), NA())</f>
        <v>#REF!</v>
      </c>
      <c r="E32" s="38" t="e">
        <f>IF(ROUND(VALUE(SUBSTITUTE(#REF!,"▲", "-")), 2) &gt;= 0, ABS(ROUND(VALUE(SUBSTITUTE(#REF!,"▲", "-")), 2)), NA())</f>
        <v>#REF!</v>
      </c>
      <c r="F32" s="38" t="e">
        <f>IF(ROUND(VALUE(SUBSTITUTE(#REF!,"▲", "-")), 2) &lt; 0, ABS(ROUND(VALUE(SUBSTITUTE(#REF!,"▲", "-")), 2)), NA())</f>
        <v>#REF!</v>
      </c>
      <c r="G32" s="38" t="e">
        <f>IF(ROUND(VALUE(SUBSTITUTE(#REF!,"▲", "-")), 2) &gt;= 0, ABS(ROUND(VALUE(SUBSTITUTE(#REF!,"▲", "-")), 2)), NA())</f>
        <v>#REF!</v>
      </c>
      <c r="H32" s="38" t="e">
        <f>IF(ROUND(VALUE(SUBSTITUTE(#REF!,"▲", "-")), 2) &lt; 0, ABS(ROUND(VALUE(SUBSTITUTE(#REF!,"▲", "-")), 2)), NA())</f>
        <v>#REF!</v>
      </c>
      <c r="I32" s="38" t="e">
        <f>IF(ROUND(VALUE(SUBSTITUTE(#REF!,"▲", "-")), 2) &gt;= 0, ABS(ROUND(VALUE(SUBSTITUTE(#REF!,"▲", "-")), 2)), NA())</f>
        <v>#REF!</v>
      </c>
      <c r="J32" s="38" t="e">
        <f>IF(ROUND(VALUE(SUBSTITUTE(#REF!,"▲", "-")), 2) &lt; 0, ABS(ROUND(VALUE(SUBSTITUTE(#REF!,"▲", "-")), 2)), NA())</f>
        <v>#REF!</v>
      </c>
      <c r="K32" s="38" t="e">
        <f>IF(ROUND(VALUE(SUBSTITUTE(#REF!,"▲", "-")), 2) &gt;= 0, ABS(ROUND(VALUE(SUBSTITUTE(#REF!,"▲", "-")), 2)), NA())</f>
        <v>#REF!</v>
      </c>
    </row>
    <row r="33" spans="1:16" x14ac:dyDescent="0.2">
      <c r="A33" s="38" t="e">
        <f>IF(#REF!="",NA(),#REF!)</f>
        <v>#REF!</v>
      </c>
      <c r="B33" s="38" t="e">
        <f>IF(ROUND(VALUE(SUBSTITUTE(#REF!,"▲", "-")), 2) &lt; 0, ABS(ROUND(VALUE(SUBSTITUTE(#REF!,"▲", "-")), 2)), NA())</f>
        <v>#REF!</v>
      </c>
      <c r="C33" s="38" t="e">
        <f>IF(ROUND(VALUE(SUBSTITUTE(#REF!,"▲", "-")), 2) &gt;= 0, ABS(ROUND(VALUE(SUBSTITUTE(#REF!,"▲", "-")), 2)), NA())</f>
        <v>#REF!</v>
      </c>
      <c r="D33" s="38" t="e">
        <f>IF(ROUND(VALUE(SUBSTITUTE(#REF!,"▲", "-")), 2) &lt; 0, ABS(ROUND(VALUE(SUBSTITUTE(#REF!,"▲", "-")), 2)), NA())</f>
        <v>#REF!</v>
      </c>
      <c r="E33" s="38" t="e">
        <f>IF(ROUND(VALUE(SUBSTITUTE(#REF!,"▲", "-")), 2) &gt;= 0, ABS(ROUND(VALUE(SUBSTITUTE(#REF!,"▲", "-")), 2)), NA())</f>
        <v>#REF!</v>
      </c>
      <c r="F33" s="38" t="e">
        <f>IF(ROUND(VALUE(SUBSTITUTE(#REF!,"▲", "-")), 2) &lt; 0, ABS(ROUND(VALUE(SUBSTITUTE(#REF!,"▲", "-")), 2)), NA())</f>
        <v>#REF!</v>
      </c>
      <c r="G33" s="38" t="e">
        <f>IF(ROUND(VALUE(SUBSTITUTE(#REF!,"▲", "-")), 2) &gt;= 0, ABS(ROUND(VALUE(SUBSTITUTE(#REF!,"▲", "-")), 2)), NA())</f>
        <v>#REF!</v>
      </c>
      <c r="H33" s="38" t="e">
        <f>IF(ROUND(VALUE(SUBSTITUTE(#REF!,"▲", "-")), 2) &lt; 0, ABS(ROUND(VALUE(SUBSTITUTE(#REF!,"▲", "-")), 2)), NA())</f>
        <v>#REF!</v>
      </c>
      <c r="I33" s="38" t="e">
        <f>IF(ROUND(VALUE(SUBSTITUTE(#REF!,"▲", "-")), 2) &gt;= 0, ABS(ROUND(VALUE(SUBSTITUTE(#REF!,"▲", "-")), 2)), NA())</f>
        <v>#REF!</v>
      </c>
      <c r="J33" s="38" t="e">
        <f>IF(ROUND(VALUE(SUBSTITUTE(#REF!,"▲", "-")), 2) &lt; 0, ABS(ROUND(VALUE(SUBSTITUTE(#REF!,"▲", "-")), 2)), NA())</f>
        <v>#REF!</v>
      </c>
      <c r="K33" s="38" t="e">
        <f>IF(ROUND(VALUE(SUBSTITUTE(#REF!,"▲", "-")), 2) &gt;= 0, ABS(ROUND(VALUE(SUBSTITUTE(#REF!,"▲", "-")), 2)), NA())</f>
        <v>#REF!</v>
      </c>
    </row>
    <row r="34" spans="1:16" x14ac:dyDescent="0.2">
      <c r="A34" s="38" t="e">
        <f>IF(#REF!="",NA(),#REF!)</f>
        <v>#REF!</v>
      </c>
      <c r="B34" s="38" t="e">
        <f>IF(ROUND(VALUE(SUBSTITUTE(#REF!,"▲", "-")), 2) &lt; 0, ABS(ROUND(VALUE(SUBSTITUTE(#REF!,"▲", "-")), 2)), NA())</f>
        <v>#REF!</v>
      </c>
      <c r="C34" s="38" t="e">
        <f>IF(ROUND(VALUE(SUBSTITUTE(#REF!,"▲", "-")), 2) &gt;= 0, ABS(ROUND(VALUE(SUBSTITUTE(#REF!,"▲", "-")), 2)), NA())</f>
        <v>#REF!</v>
      </c>
      <c r="D34" s="38" t="e">
        <f>IF(ROUND(VALUE(SUBSTITUTE(#REF!,"▲", "-")), 2) &lt; 0, ABS(ROUND(VALUE(SUBSTITUTE(#REF!,"▲", "-")), 2)), NA())</f>
        <v>#REF!</v>
      </c>
      <c r="E34" s="38" t="e">
        <f>IF(ROUND(VALUE(SUBSTITUTE(#REF!,"▲", "-")), 2) &gt;= 0, ABS(ROUND(VALUE(SUBSTITUTE(#REF!,"▲", "-")), 2)), NA())</f>
        <v>#REF!</v>
      </c>
      <c r="F34" s="38" t="e">
        <f>IF(ROUND(VALUE(SUBSTITUTE(#REF!,"▲", "-")), 2) &lt; 0, ABS(ROUND(VALUE(SUBSTITUTE(#REF!,"▲", "-")), 2)), NA())</f>
        <v>#REF!</v>
      </c>
      <c r="G34" s="38" t="e">
        <f>IF(ROUND(VALUE(SUBSTITUTE(#REF!,"▲", "-")), 2) &gt;= 0, ABS(ROUND(VALUE(SUBSTITUTE(#REF!,"▲", "-")), 2)), NA())</f>
        <v>#REF!</v>
      </c>
      <c r="H34" s="38" t="e">
        <f>IF(ROUND(VALUE(SUBSTITUTE(#REF!,"▲", "-")), 2) &lt; 0, ABS(ROUND(VALUE(SUBSTITUTE(#REF!,"▲", "-")), 2)), NA())</f>
        <v>#REF!</v>
      </c>
      <c r="I34" s="38" t="e">
        <f>IF(ROUND(VALUE(SUBSTITUTE(#REF!,"▲", "-")), 2) &gt;= 0, ABS(ROUND(VALUE(SUBSTITUTE(#REF!,"▲", "-")), 2)), NA())</f>
        <v>#REF!</v>
      </c>
      <c r="J34" s="38" t="e">
        <f>IF(ROUND(VALUE(SUBSTITUTE(#REF!,"▲", "-")), 2) &lt; 0, ABS(ROUND(VALUE(SUBSTITUTE(#REF!,"▲", "-")), 2)), NA())</f>
        <v>#REF!</v>
      </c>
      <c r="K34" s="38" t="e">
        <f>IF(ROUND(VALUE(SUBSTITUTE(#REF!,"▲", "-")), 2) &gt;= 0, ABS(ROUND(VALUE(SUBSTITUTE(#REF!,"▲", "-")), 2)), NA())</f>
        <v>#REF!</v>
      </c>
    </row>
    <row r="35" spans="1:16" x14ac:dyDescent="0.2">
      <c r="A35" s="38" t="e">
        <f>IF(#REF!="",NA(),#REF!)</f>
        <v>#REF!</v>
      </c>
      <c r="B35" s="38" t="e">
        <f>IF(ROUND(VALUE(SUBSTITUTE(#REF!,"▲", "-")), 2) &lt; 0, ABS(ROUND(VALUE(SUBSTITUTE(#REF!,"▲", "-")), 2)), NA())</f>
        <v>#REF!</v>
      </c>
      <c r="C35" s="38" t="e">
        <f>IF(ROUND(VALUE(SUBSTITUTE(#REF!,"▲", "-")), 2) &gt;= 0, ABS(ROUND(VALUE(SUBSTITUTE(#REF!,"▲", "-")), 2)), NA())</f>
        <v>#REF!</v>
      </c>
      <c r="D35" s="38" t="e">
        <f>IF(ROUND(VALUE(SUBSTITUTE(#REF!,"▲", "-")), 2) &lt; 0, ABS(ROUND(VALUE(SUBSTITUTE(#REF!,"▲", "-")), 2)), NA())</f>
        <v>#REF!</v>
      </c>
      <c r="E35" s="38" t="e">
        <f>IF(ROUND(VALUE(SUBSTITUTE(#REF!,"▲", "-")), 2) &gt;= 0, ABS(ROUND(VALUE(SUBSTITUTE(#REF!,"▲", "-")), 2)), NA())</f>
        <v>#REF!</v>
      </c>
      <c r="F35" s="38" t="e">
        <f>IF(ROUND(VALUE(SUBSTITUTE(#REF!,"▲", "-")), 2) &lt; 0, ABS(ROUND(VALUE(SUBSTITUTE(#REF!,"▲", "-")), 2)), NA())</f>
        <v>#REF!</v>
      </c>
      <c r="G35" s="38" t="e">
        <f>IF(ROUND(VALUE(SUBSTITUTE(#REF!,"▲", "-")), 2) &gt;= 0, ABS(ROUND(VALUE(SUBSTITUTE(#REF!,"▲", "-")), 2)), NA())</f>
        <v>#REF!</v>
      </c>
      <c r="H35" s="38" t="e">
        <f>IF(ROUND(VALUE(SUBSTITUTE(#REF!,"▲", "-")), 2) &lt; 0, ABS(ROUND(VALUE(SUBSTITUTE(#REF!,"▲", "-")), 2)), NA())</f>
        <v>#REF!</v>
      </c>
      <c r="I35" s="38" t="e">
        <f>IF(ROUND(VALUE(SUBSTITUTE(#REF!,"▲", "-")), 2) &gt;= 0, ABS(ROUND(VALUE(SUBSTITUTE(#REF!,"▲", "-")), 2)), NA())</f>
        <v>#REF!</v>
      </c>
      <c r="J35" s="38" t="e">
        <f>IF(ROUND(VALUE(SUBSTITUTE(#REF!,"▲", "-")), 2) &lt; 0, ABS(ROUND(VALUE(SUBSTITUTE(#REF!,"▲", "-")), 2)), NA())</f>
        <v>#REF!</v>
      </c>
      <c r="K35" s="38" t="e">
        <f>IF(ROUND(VALUE(SUBSTITUTE(#REF!,"▲", "-")), 2) &gt;= 0, ABS(ROUND(VALUE(SUBSTITUTE(#REF!,"▲", "-")), 2)), NA())</f>
        <v>#REF!</v>
      </c>
    </row>
    <row r="36" spans="1:16" x14ac:dyDescent="0.2">
      <c r="A36" s="38" t="e">
        <f>IF(#REF!="",NA(),#REF!)</f>
        <v>#REF!</v>
      </c>
      <c r="B36" s="38" t="e">
        <f>IF(ROUND(VALUE(SUBSTITUTE(#REF!,"▲", "-")), 2) &lt; 0, ABS(ROUND(VALUE(SUBSTITUTE(#REF!,"▲", "-")), 2)), NA())</f>
        <v>#REF!</v>
      </c>
      <c r="C36" s="38" t="e">
        <f>IF(ROUND(VALUE(SUBSTITUTE(#REF!,"▲", "-")), 2) &gt;= 0, ABS(ROUND(VALUE(SUBSTITUTE(#REF!,"▲", "-")), 2)), NA())</f>
        <v>#REF!</v>
      </c>
      <c r="D36" s="38" t="e">
        <f>IF(ROUND(VALUE(SUBSTITUTE(#REF!,"▲", "-")), 2) &lt; 0, ABS(ROUND(VALUE(SUBSTITUTE(#REF!,"▲", "-")), 2)), NA())</f>
        <v>#REF!</v>
      </c>
      <c r="E36" s="38" t="e">
        <f>IF(ROUND(VALUE(SUBSTITUTE(#REF!,"▲", "-")), 2) &gt;= 0, ABS(ROUND(VALUE(SUBSTITUTE(#REF!,"▲", "-")), 2)), NA())</f>
        <v>#REF!</v>
      </c>
      <c r="F36" s="38" t="e">
        <f>IF(ROUND(VALUE(SUBSTITUTE(#REF!,"▲", "-")), 2) &lt; 0, ABS(ROUND(VALUE(SUBSTITUTE(#REF!,"▲", "-")), 2)), NA())</f>
        <v>#REF!</v>
      </c>
      <c r="G36" s="38" t="e">
        <f>IF(ROUND(VALUE(SUBSTITUTE(#REF!,"▲", "-")), 2) &gt;= 0, ABS(ROUND(VALUE(SUBSTITUTE(#REF!,"▲", "-")), 2)), NA())</f>
        <v>#REF!</v>
      </c>
      <c r="H36" s="38" t="e">
        <f>IF(ROUND(VALUE(SUBSTITUTE(#REF!,"▲", "-")), 2) &lt; 0, ABS(ROUND(VALUE(SUBSTITUTE(#REF!,"▲", "-")), 2)), NA())</f>
        <v>#REF!</v>
      </c>
      <c r="I36" s="38" t="e">
        <f>IF(ROUND(VALUE(SUBSTITUTE(#REF!,"▲", "-")), 2) &gt;= 0, ABS(ROUND(VALUE(SUBSTITUTE(#REF!,"▲", "-")), 2)), NA())</f>
        <v>#REF!</v>
      </c>
      <c r="J36" s="38" t="e">
        <f>IF(ROUND(VALUE(SUBSTITUTE(#REF!,"▲", "-")), 2) &lt; 0, ABS(ROUND(VALUE(SUBSTITUTE(#REF!,"▲", "-")), 2)), NA())</f>
        <v>#REF!</v>
      </c>
      <c r="K36" s="38" t="e">
        <f>IF(ROUND(VALUE(SUBSTITUTE(#REF!,"▲", "-")), 2) &gt;= 0, ABS(ROUND(VALUE(SUBSTITUTE(#REF!,"▲", "-")), 2)), NA())</f>
        <v>#REF!</v>
      </c>
    </row>
    <row r="39" spans="1:16" x14ac:dyDescent="0.2">
      <c r="A39" s="7" t="s">
        <v>19</v>
      </c>
    </row>
    <row r="40" spans="1:16" x14ac:dyDescent="0.2">
      <c r="A40" s="39"/>
      <c r="B40" s="39" t="e">
        <f>#REF!</f>
        <v>#REF!</v>
      </c>
      <c r="C40" s="39"/>
      <c r="D40" s="39"/>
      <c r="E40" s="39" t="e">
        <f>#REF!</f>
        <v>#REF!</v>
      </c>
      <c r="F40" s="39"/>
      <c r="G40" s="39"/>
      <c r="H40" s="39" t="e">
        <f>#REF!</f>
        <v>#REF!</v>
      </c>
      <c r="I40" s="39"/>
      <c r="J40" s="39"/>
      <c r="K40" s="39" t="e">
        <f>#REF!</f>
        <v>#REF!</v>
      </c>
      <c r="L40" s="39"/>
      <c r="M40" s="39"/>
      <c r="N40" s="39" t="e">
        <f>#REF!</f>
        <v>#REF!</v>
      </c>
      <c r="O40" s="39"/>
      <c r="P40" s="39"/>
    </row>
    <row r="41" spans="1:16" x14ac:dyDescent="0.2">
      <c r="A41" s="39"/>
      <c r="B41" s="39" t="s">
        <v>20</v>
      </c>
      <c r="C41" s="39"/>
      <c r="D41" s="39" t="s">
        <v>21</v>
      </c>
      <c r="E41" s="39" t="s">
        <v>20</v>
      </c>
      <c r="F41" s="39"/>
      <c r="G41" s="39" t="s">
        <v>21</v>
      </c>
      <c r="H41" s="39" t="s">
        <v>20</v>
      </c>
      <c r="I41" s="39"/>
      <c r="J41" s="39" t="s">
        <v>21</v>
      </c>
      <c r="K41" s="39" t="s">
        <v>20</v>
      </c>
      <c r="L41" s="39"/>
      <c r="M41" s="39" t="s">
        <v>21</v>
      </c>
      <c r="N41" s="39" t="s">
        <v>20</v>
      </c>
      <c r="O41" s="39"/>
      <c r="P41" s="39" t="s">
        <v>21</v>
      </c>
    </row>
    <row r="42" spans="1:16" x14ac:dyDescent="0.2">
      <c r="A42" s="39" t="s">
        <v>22</v>
      </c>
      <c r="B42" s="39"/>
      <c r="C42" s="39"/>
      <c r="D42" s="39" t="e">
        <f>#REF!</f>
        <v>#REF!</v>
      </c>
      <c r="E42" s="39"/>
      <c r="F42" s="39"/>
      <c r="G42" s="39" t="e">
        <f>#REF!</f>
        <v>#REF!</v>
      </c>
      <c r="H42" s="39"/>
      <c r="I42" s="39"/>
      <c r="J42" s="39" t="e">
        <f>#REF!</f>
        <v>#REF!</v>
      </c>
      <c r="K42" s="39"/>
      <c r="L42" s="39"/>
      <c r="M42" s="39" t="e">
        <f>#REF!</f>
        <v>#REF!</v>
      </c>
      <c r="N42" s="39"/>
      <c r="O42" s="39"/>
      <c r="P42" s="39" t="e">
        <f>#REF!</f>
        <v>#REF!</v>
      </c>
    </row>
    <row r="43" spans="1:16" x14ac:dyDescent="0.2">
      <c r="A43" s="39" t="s">
        <v>23</v>
      </c>
      <c r="B43" s="39" t="e">
        <f>#REF!</f>
        <v>#REF!</v>
      </c>
      <c r="C43" s="39"/>
      <c r="D43" s="39"/>
      <c r="E43" s="39" t="e">
        <f>#REF!</f>
        <v>#REF!</v>
      </c>
      <c r="F43" s="39"/>
      <c r="G43" s="39"/>
      <c r="H43" s="39" t="e">
        <f>#REF!</f>
        <v>#REF!</v>
      </c>
      <c r="I43" s="39"/>
      <c r="J43" s="39"/>
      <c r="K43" s="39" t="e">
        <f>#REF!</f>
        <v>#REF!</v>
      </c>
      <c r="L43" s="39"/>
      <c r="M43" s="39"/>
      <c r="N43" s="39" t="e">
        <f>#REF!</f>
        <v>#REF!</v>
      </c>
      <c r="O43" s="39"/>
      <c r="P43" s="39"/>
    </row>
    <row r="44" spans="1:16" x14ac:dyDescent="0.2">
      <c r="A44" s="39" t="s">
        <v>24</v>
      </c>
      <c r="B44" s="39" t="e">
        <f>#REF!</f>
        <v>#REF!</v>
      </c>
      <c r="C44" s="39"/>
      <c r="D44" s="39"/>
      <c r="E44" s="39" t="e">
        <f>#REF!</f>
        <v>#REF!</v>
      </c>
      <c r="F44" s="39"/>
      <c r="G44" s="39"/>
      <c r="H44" s="39" t="e">
        <f>#REF!</f>
        <v>#REF!</v>
      </c>
      <c r="I44" s="39"/>
      <c r="J44" s="39"/>
      <c r="K44" s="39" t="e">
        <f>#REF!</f>
        <v>#REF!</v>
      </c>
      <c r="L44" s="39"/>
      <c r="M44" s="39"/>
      <c r="N44" s="39" t="e">
        <f>#REF!</f>
        <v>#REF!</v>
      </c>
      <c r="O44" s="39"/>
      <c r="P44" s="39"/>
    </row>
    <row r="45" spans="1:16" x14ac:dyDescent="0.2">
      <c r="A45" s="39" t="s">
        <v>25</v>
      </c>
      <c r="B45" s="39" t="e">
        <f>#REF!</f>
        <v>#REF!</v>
      </c>
      <c r="C45" s="39"/>
      <c r="D45" s="39"/>
      <c r="E45" s="39" t="e">
        <f>#REF!</f>
        <v>#REF!</v>
      </c>
      <c r="F45" s="39"/>
      <c r="G45" s="39"/>
      <c r="H45" s="39" t="e">
        <f>#REF!</f>
        <v>#REF!</v>
      </c>
      <c r="I45" s="39"/>
      <c r="J45" s="39"/>
      <c r="K45" s="39" t="e">
        <f>#REF!</f>
        <v>#REF!</v>
      </c>
      <c r="L45" s="39"/>
      <c r="M45" s="39"/>
      <c r="N45" s="39" t="e">
        <f>#REF!</f>
        <v>#REF!</v>
      </c>
      <c r="O45" s="39"/>
      <c r="P45" s="39"/>
    </row>
    <row r="46" spans="1:16" x14ac:dyDescent="0.2">
      <c r="A46" s="39" t="s">
        <v>26</v>
      </c>
      <c r="B46" s="39" t="e">
        <f>#REF!</f>
        <v>#REF!</v>
      </c>
      <c r="C46" s="39"/>
      <c r="D46" s="39"/>
      <c r="E46" s="39" t="e">
        <f>#REF!</f>
        <v>#REF!</v>
      </c>
      <c r="F46" s="39"/>
      <c r="G46" s="39"/>
      <c r="H46" s="39" t="e">
        <f>#REF!</f>
        <v>#REF!</v>
      </c>
      <c r="I46" s="39"/>
      <c r="J46" s="39"/>
      <c r="K46" s="39" t="e">
        <f>#REF!</f>
        <v>#REF!</v>
      </c>
      <c r="L46" s="39"/>
      <c r="M46" s="39"/>
      <c r="N46" s="39" t="e">
        <f>#REF!</f>
        <v>#REF!</v>
      </c>
      <c r="O46" s="39"/>
      <c r="P46" s="39"/>
    </row>
    <row r="47" spans="1:16" x14ac:dyDescent="0.2">
      <c r="A47" s="39" t="s">
        <v>27</v>
      </c>
      <c r="B47" s="39" t="e">
        <f>#REF!</f>
        <v>#REF!</v>
      </c>
      <c r="C47" s="39"/>
      <c r="D47" s="39"/>
      <c r="E47" s="39" t="e">
        <f>#REF!</f>
        <v>#REF!</v>
      </c>
      <c r="F47" s="39"/>
      <c r="G47" s="39"/>
      <c r="H47" s="39" t="e">
        <f>#REF!</f>
        <v>#REF!</v>
      </c>
      <c r="I47" s="39"/>
      <c r="J47" s="39"/>
      <c r="K47" s="39" t="e">
        <f>#REF!</f>
        <v>#REF!</v>
      </c>
      <c r="L47" s="39"/>
      <c r="M47" s="39"/>
      <c r="N47" s="39" t="e">
        <f>#REF!</f>
        <v>#REF!</v>
      </c>
      <c r="O47" s="39"/>
      <c r="P47" s="39"/>
    </row>
    <row r="48" spans="1:16" x14ac:dyDescent="0.2">
      <c r="A48" s="39" t="s">
        <v>28</v>
      </c>
      <c r="B48" s="39" t="e">
        <f>#REF!</f>
        <v>#REF!</v>
      </c>
      <c r="C48" s="39"/>
      <c r="D48" s="39"/>
      <c r="E48" s="39" t="e">
        <f>#REF!</f>
        <v>#REF!</v>
      </c>
      <c r="F48" s="39"/>
      <c r="G48" s="39"/>
      <c r="H48" s="39" t="e">
        <f>#REF!</f>
        <v>#REF!</v>
      </c>
      <c r="I48" s="39"/>
      <c r="J48" s="39"/>
      <c r="K48" s="39" t="e">
        <f>#REF!</f>
        <v>#REF!</v>
      </c>
      <c r="L48" s="39"/>
      <c r="M48" s="39"/>
      <c r="N48" s="39" t="e">
        <f>#REF!</f>
        <v>#REF!</v>
      </c>
      <c r="O48" s="39"/>
      <c r="P48" s="39"/>
    </row>
    <row r="49" spans="1:16" x14ac:dyDescent="0.2">
      <c r="A49" s="39" t="s">
        <v>29</v>
      </c>
      <c r="B49" s="39" t="e">
        <f>#REF!</f>
        <v>#REF!</v>
      </c>
      <c r="C49" s="39"/>
      <c r="D49" s="39"/>
      <c r="E49" s="39" t="e">
        <f>#REF!</f>
        <v>#REF!</v>
      </c>
      <c r="F49" s="39"/>
      <c r="G49" s="39"/>
      <c r="H49" s="39" t="e">
        <f>#REF!</f>
        <v>#REF!</v>
      </c>
      <c r="I49" s="39"/>
      <c r="J49" s="39"/>
      <c r="K49" s="39" t="e">
        <f>#REF!</f>
        <v>#REF!</v>
      </c>
      <c r="L49" s="39"/>
      <c r="M49" s="39"/>
      <c r="N49" s="39" t="e">
        <f>#REF!</f>
        <v>#REF!</v>
      </c>
      <c r="O49" s="39"/>
      <c r="P49" s="39"/>
    </row>
    <row r="50" spans="1:16" x14ac:dyDescent="0.2">
      <c r="A50" s="39" t="s">
        <v>30</v>
      </c>
      <c r="B50" s="39" t="e">
        <f>NA()</f>
        <v>#N/A</v>
      </c>
      <c r="C50" s="39" t="e">
        <f>IF(ISNUMBER(#REF!),#REF!,NA())</f>
        <v>#N/A</v>
      </c>
      <c r="D50" s="39" t="e">
        <f>NA()</f>
        <v>#N/A</v>
      </c>
      <c r="E50" s="39" t="e">
        <f>NA()</f>
        <v>#N/A</v>
      </c>
      <c r="F50" s="39" t="e">
        <f>IF(ISNUMBER(#REF!),#REF!,NA())</f>
        <v>#N/A</v>
      </c>
      <c r="G50" s="39" t="e">
        <f>NA()</f>
        <v>#N/A</v>
      </c>
      <c r="H50" s="39" t="e">
        <f>NA()</f>
        <v>#N/A</v>
      </c>
      <c r="I50" s="39" t="e">
        <f>IF(ISNUMBER(#REF!),#REF!,NA())</f>
        <v>#N/A</v>
      </c>
      <c r="J50" s="39" t="e">
        <f>NA()</f>
        <v>#N/A</v>
      </c>
      <c r="K50" s="39" t="e">
        <f>NA()</f>
        <v>#N/A</v>
      </c>
      <c r="L50" s="39" t="e">
        <f>IF(ISNUMBER(#REF!),#REF!,NA())</f>
        <v>#N/A</v>
      </c>
      <c r="M50" s="39" t="e">
        <f>NA()</f>
        <v>#N/A</v>
      </c>
      <c r="N50" s="39" t="e">
        <f>NA()</f>
        <v>#N/A</v>
      </c>
      <c r="O50" s="39" t="e">
        <f>IF(ISNUMBER(#REF!),#REF!,NA())</f>
        <v>#N/A</v>
      </c>
      <c r="P50" s="39" t="e">
        <f>NA()</f>
        <v>#N/A</v>
      </c>
    </row>
    <row r="53" spans="1:16" x14ac:dyDescent="0.2">
      <c r="A53" s="7" t="s">
        <v>31</v>
      </c>
    </row>
    <row r="54" spans="1:16" x14ac:dyDescent="0.2">
      <c r="A54" s="38"/>
      <c r="B54" s="38" t="e">
        <f>#REF!</f>
        <v>#REF!</v>
      </c>
      <c r="C54" s="38"/>
      <c r="D54" s="38"/>
      <c r="E54" s="38" t="e">
        <f>#REF!</f>
        <v>#REF!</v>
      </c>
      <c r="F54" s="38"/>
      <c r="G54" s="38"/>
      <c r="H54" s="38" t="e">
        <f>#REF!</f>
        <v>#REF!</v>
      </c>
      <c r="I54" s="38"/>
      <c r="J54" s="38"/>
      <c r="K54" s="38" t="e">
        <f>#REF!</f>
        <v>#REF!</v>
      </c>
      <c r="L54" s="38"/>
      <c r="M54" s="38"/>
      <c r="N54" s="38" t="e">
        <f>#REF!</f>
        <v>#REF!</v>
      </c>
      <c r="O54" s="38"/>
      <c r="P54" s="38"/>
    </row>
    <row r="55" spans="1:16" x14ac:dyDescent="0.2">
      <c r="A55" s="38"/>
      <c r="B55" s="38" t="s">
        <v>32</v>
      </c>
      <c r="C55" s="38"/>
      <c r="D55" s="38" t="s">
        <v>33</v>
      </c>
      <c r="E55" s="38" t="s">
        <v>32</v>
      </c>
      <c r="F55" s="38"/>
      <c r="G55" s="38" t="s">
        <v>33</v>
      </c>
      <c r="H55" s="38" t="s">
        <v>32</v>
      </c>
      <c r="I55" s="38"/>
      <c r="J55" s="38" t="s">
        <v>33</v>
      </c>
      <c r="K55" s="38" t="s">
        <v>32</v>
      </c>
      <c r="L55" s="38"/>
      <c r="M55" s="38" t="s">
        <v>33</v>
      </c>
      <c r="N55" s="38" t="s">
        <v>32</v>
      </c>
      <c r="O55" s="38"/>
      <c r="P55" s="38" t="s">
        <v>33</v>
      </c>
    </row>
    <row r="56" spans="1:16" x14ac:dyDescent="0.2">
      <c r="A56" s="38" t="s">
        <v>10</v>
      </c>
      <c r="B56" s="38"/>
      <c r="C56" s="38"/>
      <c r="D56" s="38" t="e">
        <f>#REF!</f>
        <v>#REF!</v>
      </c>
      <c r="E56" s="38"/>
      <c r="F56" s="38"/>
      <c r="G56" s="38" t="e">
        <f>#REF!</f>
        <v>#REF!</v>
      </c>
      <c r="H56" s="38"/>
      <c r="I56" s="38"/>
      <c r="J56" s="38" t="e">
        <f>#REF!</f>
        <v>#REF!</v>
      </c>
      <c r="K56" s="38"/>
      <c r="L56" s="38"/>
      <c r="M56" s="38" t="e">
        <f>#REF!</f>
        <v>#REF!</v>
      </c>
      <c r="N56" s="38"/>
      <c r="O56" s="38"/>
      <c r="P56" s="38" t="e">
        <f>#REF!</f>
        <v>#REF!</v>
      </c>
    </row>
    <row r="57" spans="1:16" x14ac:dyDescent="0.2">
      <c r="A57" s="38" t="s">
        <v>9</v>
      </c>
      <c r="B57" s="38"/>
      <c r="C57" s="38"/>
      <c r="D57" s="38" t="e">
        <f>#REF!</f>
        <v>#REF!</v>
      </c>
      <c r="E57" s="38"/>
      <c r="F57" s="38"/>
      <c r="G57" s="38" t="e">
        <f>#REF!</f>
        <v>#REF!</v>
      </c>
      <c r="H57" s="38"/>
      <c r="I57" s="38"/>
      <c r="J57" s="38" t="e">
        <f>#REF!</f>
        <v>#REF!</v>
      </c>
      <c r="K57" s="38"/>
      <c r="L57" s="38"/>
      <c r="M57" s="38" t="e">
        <f>#REF!</f>
        <v>#REF!</v>
      </c>
      <c r="N57" s="38"/>
      <c r="O57" s="38"/>
      <c r="P57" s="38" t="e">
        <f>#REF!</f>
        <v>#REF!</v>
      </c>
    </row>
    <row r="58" spans="1:16" x14ac:dyDescent="0.2">
      <c r="A58" s="38" t="s">
        <v>8</v>
      </c>
      <c r="B58" s="38"/>
      <c r="C58" s="38"/>
      <c r="D58" s="38" t="e">
        <f>#REF!</f>
        <v>#REF!</v>
      </c>
      <c r="E58" s="38"/>
      <c r="F58" s="38"/>
      <c r="G58" s="38" t="e">
        <f>#REF!</f>
        <v>#REF!</v>
      </c>
      <c r="H58" s="38"/>
      <c r="I58" s="38"/>
      <c r="J58" s="38" t="e">
        <f>#REF!</f>
        <v>#REF!</v>
      </c>
      <c r="K58" s="38"/>
      <c r="L58" s="38"/>
      <c r="M58" s="38" t="e">
        <f>#REF!</f>
        <v>#REF!</v>
      </c>
      <c r="N58" s="38"/>
      <c r="O58" s="38"/>
      <c r="P58" s="38" t="e">
        <f>#REF!</f>
        <v>#REF!</v>
      </c>
    </row>
    <row r="59" spans="1:16" x14ac:dyDescent="0.2">
      <c r="A59" s="38" t="s">
        <v>7</v>
      </c>
      <c r="B59" s="38" t="e">
        <f>#REF!</f>
        <v>#REF!</v>
      </c>
      <c r="C59" s="38"/>
      <c r="D59" s="38"/>
      <c r="E59" s="38" t="e">
        <f>#REF!</f>
        <v>#REF!</v>
      </c>
      <c r="F59" s="38"/>
      <c r="G59" s="38"/>
      <c r="H59" s="38" t="e">
        <f>#REF!</f>
        <v>#REF!</v>
      </c>
      <c r="I59" s="38"/>
      <c r="J59" s="38"/>
      <c r="K59" s="38" t="e">
        <f>#REF!</f>
        <v>#REF!</v>
      </c>
      <c r="L59" s="38"/>
      <c r="M59" s="38"/>
      <c r="N59" s="38" t="e">
        <f>#REF!</f>
        <v>#REF!</v>
      </c>
      <c r="O59" s="38"/>
      <c r="P59" s="38"/>
    </row>
    <row r="60" spans="1:16" x14ac:dyDescent="0.2">
      <c r="A60" s="38" t="s">
        <v>6</v>
      </c>
      <c r="B60" s="38" t="e">
        <f>#REF!</f>
        <v>#REF!</v>
      </c>
      <c r="C60" s="38"/>
      <c r="D60" s="38"/>
      <c r="E60" s="38" t="e">
        <f>#REF!</f>
        <v>#REF!</v>
      </c>
      <c r="F60" s="38"/>
      <c r="G60" s="38"/>
      <c r="H60" s="38" t="e">
        <f>#REF!</f>
        <v>#REF!</v>
      </c>
      <c r="I60" s="38"/>
      <c r="J60" s="38"/>
      <c r="K60" s="38" t="e">
        <f>#REF!</f>
        <v>#REF!</v>
      </c>
      <c r="L60" s="38"/>
      <c r="M60" s="38"/>
      <c r="N60" s="38" t="e">
        <f>#REF!</f>
        <v>#REF!</v>
      </c>
      <c r="O60" s="38"/>
      <c r="P60" s="38"/>
    </row>
    <row r="61" spans="1:16" x14ac:dyDescent="0.2">
      <c r="A61" s="38" t="s">
        <v>5</v>
      </c>
      <c r="B61" s="38" t="e">
        <f>#REF!</f>
        <v>#REF!</v>
      </c>
      <c r="C61" s="38"/>
      <c r="D61" s="38"/>
      <c r="E61" s="38" t="e">
        <f>#REF!</f>
        <v>#REF!</v>
      </c>
      <c r="F61" s="38"/>
      <c r="G61" s="38"/>
      <c r="H61" s="38" t="e">
        <f>#REF!</f>
        <v>#REF!</v>
      </c>
      <c r="I61" s="38"/>
      <c r="J61" s="38"/>
      <c r="K61" s="38" t="e">
        <f>#REF!</f>
        <v>#REF!</v>
      </c>
      <c r="L61" s="38"/>
      <c r="M61" s="38"/>
      <c r="N61" s="38" t="e">
        <f>#REF!</f>
        <v>#REF!</v>
      </c>
      <c r="O61" s="38"/>
      <c r="P61" s="38"/>
    </row>
    <row r="62" spans="1:16" x14ac:dyDescent="0.2">
      <c r="A62" s="38" t="s">
        <v>4</v>
      </c>
      <c r="B62" s="38" t="e">
        <f>#REF!</f>
        <v>#REF!</v>
      </c>
      <c r="C62" s="38"/>
      <c r="D62" s="38"/>
      <c r="E62" s="38" t="e">
        <f>#REF!</f>
        <v>#REF!</v>
      </c>
      <c r="F62" s="38"/>
      <c r="G62" s="38"/>
      <c r="H62" s="38" t="e">
        <f>#REF!</f>
        <v>#REF!</v>
      </c>
      <c r="I62" s="38"/>
      <c r="J62" s="38"/>
      <c r="K62" s="38" t="e">
        <f>#REF!</f>
        <v>#REF!</v>
      </c>
      <c r="L62" s="38"/>
      <c r="M62" s="38"/>
      <c r="N62" s="38" t="e">
        <f>#REF!</f>
        <v>#REF!</v>
      </c>
      <c r="O62" s="38"/>
      <c r="P62" s="38"/>
    </row>
    <row r="63" spans="1:16" x14ac:dyDescent="0.2">
      <c r="A63" s="38" t="s">
        <v>3</v>
      </c>
      <c r="B63" s="38" t="e">
        <f>#REF!</f>
        <v>#REF!</v>
      </c>
      <c r="C63" s="38"/>
      <c r="D63" s="38"/>
      <c r="E63" s="38" t="e">
        <f>#REF!</f>
        <v>#REF!</v>
      </c>
      <c r="F63" s="38"/>
      <c r="G63" s="38"/>
      <c r="H63" s="38" t="e">
        <f>#REF!</f>
        <v>#REF!</v>
      </c>
      <c r="I63" s="38"/>
      <c r="J63" s="38"/>
      <c r="K63" s="38" t="e">
        <f>#REF!</f>
        <v>#REF!</v>
      </c>
      <c r="L63" s="38"/>
      <c r="M63" s="38"/>
      <c r="N63" s="38" t="e">
        <f>#REF!</f>
        <v>#REF!</v>
      </c>
      <c r="O63" s="38"/>
      <c r="P63" s="38"/>
    </row>
    <row r="64" spans="1:16" x14ac:dyDescent="0.2">
      <c r="A64" s="38" t="s">
        <v>2</v>
      </c>
      <c r="B64" s="38" t="e">
        <f>#REF!</f>
        <v>#REF!</v>
      </c>
      <c r="C64" s="38"/>
      <c r="D64" s="38"/>
      <c r="E64" s="38" t="e">
        <f>#REF!</f>
        <v>#REF!</v>
      </c>
      <c r="F64" s="38"/>
      <c r="G64" s="38"/>
      <c r="H64" s="38" t="e">
        <f>#REF!</f>
        <v>#REF!</v>
      </c>
      <c r="I64" s="38"/>
      <c r="J64" s="38"/>
      <c r="K64" s="38" t="e">
        <f>#REF!</f>
        <v>#REF!</v>
      </c>
      <c r="L64" s="38"/>
      <c r="M64" s="38"/>
      <c r="N64" s="38" t="e">
        <f>#REF!</f>
        <v>#REF!</v>
      </c>
      <c r="O64" s="38"/>
      <c r="P64" s="38"/>
    </row>
    <row r="65" spans="1:16" x14ac:dyDescent="0.2">
      <c r="A65" s="38" t="s">
        <v>1</v>
      </c>
      <c r="B65" s="38" t="e">
        <f>#REF!</f>
        <v>#REF!</v>
      </c>
      <c r="C65" s="38"/>
      <c r="D65" s="38"/>
      <c r="E65" s="38" t="e">
        <f>#REF!</f>
        <v>#REF!</v>
      </c>
      <c r="F65" s="38"/>
      <c r="G65" s="38"/>
      <c r="H65" s="38" t="e">
        <f>#REF!</f>
        <v>#REF!</v>
      </c>
      <c r="I65" s="38"/>
      <c r="J65" s="38"/>
      <c r="K65" s="38" t="e">
        <f>#REF!</f>
        <v>#REF!</v>
      </c>
      <c r="L65" s="38"/>
      <c r="M65" s="38"/>
      <c r="N65" s="38" t="e">
        <f>#REF!</f>
        <v>#REF!</v>
      </c>
      <c r="O65" s="38"/>
      <c r="P65" s="38"/>
    </row>
    <row r="66" spans="1:16" x14ac:dyDescent="0.2">
      <c r="A66" s="38" t="s">
        <v>0</v>
      </c>
      <c r="B66" s="38" t="e">
        <f>#REF!</f>
        <v>#REF!</v>
      </c>
      <c r="C66" s="38"/>
      <c r="D66" s="38"/>
      <c r="E66" s="38" t="e">
        <f>#REF!</f>
        <v>#REF!</v>
      </c>
      <c r="F66" s="38"/>
      <c r="G66" s="38"/>
      <c r="H66" s="38" t="e">
        <f>#REF!</f>
        <v>#REF!</v>
      </c>
      <c r="I66" s="38"/>
      <c r="J66" s="38"/>
      <c r="K66" s="38" t="e">
        <f>#REF!</f>
        <v>#REF!</v>
      </c>
      <c r="L66" s="38"/>
      <c r="M66" s="38"/>
      <c r="N66" s="38" t="e">
        <f>#REF!</f>
        <v>#REF!</v>
      </c>
      <c r="O66" s="38"/>
      <c r="P66" s="38"/>
    </row>
    <row r="67" spans="1:16" x14ac:dyDescent="0.2">
      <c r="A67" s="38" t="s">
        <v>34</v>
      </c>
      <c r="B67" s="38" t="e">
        <f>NA()</f>
        <v>#N/A</v>
      </c>
      <c r="C67" s="38" t="e">
        <f>IF(ISNUMBER(#REF!), IF(#REF! &lt; 0, 0,#REF!), NA())</f>
        <v>#N/A</v>
      </c>
      <c r="D67" s="38" t="e">
        <f>NA()</f>
        <v>#N/A</v>
      </c>
      <c r="E67" s="38" t="e">
        <f>NA()</f>
        <v>#N/A</v>
      </c>
      <c r="F67" s="38" t="e">
        <f>IF(ISNUMBER(#REF!), IF(#REF! &lt; 0, 0,#REF!), NA())</f>
        <v>#N/A</v>
      </c>
      <c r="G67" s="38" t="e">
        <f>NA()</f>
        <v>#N/A</v>
      </c>
      <c r="H67" s="38" t="e">
        <f>NA()</f>
        <v>#N/A</v>
      </c>
      <c r="I67" s="38" t="e">
        <f>IF(ISNUMBER(#REF!), IF(#REF! &lt; 0, 0,#REF!), NA())</f>
        <v>#N/A</v>
      </c>
      <c r="J67" s="38" t="e">
        <f>NA()</f>
        <v>#N/A</v>
      </c>
      <c r="K67" s="38" t="e">
        <f>NA()</f>
        <v>#N/A</v>
      </c>
      <c r="L67" s="38" t="e">
        <f>IF(ISNUMBER(#REF!), IF(#REF! &lt; 0, 0,#REF!), NA())</f>
        <v>#N/A</v>
      </c>
      <c r="M67" s="38" t="e">
        <f>NA()</f>
        <v>#N/A</v>
      </c>
      <c r="N67" s="38" t="e">
        <f>NA()</f>
        <v>#N/A</v>
      </c>
      <c r="O67" s="38" t="e">
        <f>IF(ISNUMBER(#REF!), IF(#REF! &lt; 0, 0,#REF!), NA())</f>
        <v>#N/A</v>
      </c>
      <c r="P67" s="38" t="e">
        <f>NA()</f>
        <v>#N/A</v>
      </c>
    </row>
    <row r="70" spans="1:16" x14ac:dyDescent="0.2">
      <c r="A70" s="40" t="s">
        <v>35</v>
      </c>
      <c r="B70" s="40"/>
      <c r="C70" s="40"/>
      <c r="D70" s="40"/>
      <c r="E70" s="40"/>
      <c r="F70" s="40"/>
    </row>
    <row r="71" spans="1:16" x14ac:dyDescent="0.2">
      <c r="A71" s="41"/>
      <c r="B71" s="41" t="e">
        <f>#REF!</f>
        <v>#REF!</v>
      </c>
      <c r="C71" s="41" t="e">
        <f>#REF!</f>
        <v>#REF!</v>
      </c>
      <c r="D71" s="41" t="e">
        <f>#REF!</f>
        <v>#REF!</v>
      </c>
    </row>
    <row r="72" spans="1:16" x14ac:dyDescent="0.2">
      <c r="A72" s="41" t="s">
        <v>36</v>
      </c>
      <c r="B72" s="42" t="e">
        <f>#REF!</f>
        <v>#REF!</v>
      </c>
      <c r="C72" s="42" t="e">
        <f>#REF!</f>
        <v>#REF!</v>
      </c>
      <c r="D72" s="42" t="e">
        <f>#REF!</f>
        <v>#REF!</v>
      </c>
    </row>
    <row r="73" spans="1:16" x14ac:dyDescent="0.2">
      <c r="A73" s="41" t="s">
        <v>37</v>
      </c>
      <c r="B73" s="42" t="e">
        <f>#REF!</f>
        <v>#REF!</v>
      </c>
      <c r="C73" s="42" t="e">
        <f>#REF!</f>
        <v>#REF!</v>
      </c>
      <c r="D73" s="42" t="e">
        <f>#REF!</f>
        <v>#REF!</v>
      </c>
    </row>
    <row r="74" spans="1:16" x14ac:dyDescent="0.2">
      <c r="A74" s="41" t="s">
        <v>38</v>
      </c>
      <c r="B74" s="42" t="e">
        <f>#REF!</f>
        <v>#REF!</v>
      </c>
      <c r="C74" s="42" t="e">
        <f>#REF!</f>
        <v>#REF!</v>
      </c>
      <c r="D74" s="42" t="e">
        <f>#REF!</f>
        <v>#REF!</v>
      </c>
    </row>
  </sheetData>
  <sheetProtection algorithmName="SHA-512" hashValue="Y6xR7Xa3XaVFQ82NyqexJML2NUezI90p4+yTcntjgk9bCasdOJ0vDjRBMe/eECtv5xLor/68xWndetViImC2Cg==" saltValue="FWTmWqIjpjeo2ds3HG2j+A==" spinCount="100000" sheet="1" objects="1" scenarios="1"/>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目的別歳出決算分析表（住民一人当たりのコスト）</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2024-03-25T06:28:55Z</cp:lastPrinted>
  <dcterms:created xsi:type="dcterms:W3CDTF">2024-02-05T01:50:27Z</dcterms:created>
  <dcterms:modified xsi:type="dcterms:W3CDTF">2024-03-28T06:53:37Z</dcterms:modified>
  <cp:category/>
</cp:coreProperties>
</file>