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第1回校正後各市町提出\訂正分まとめ\"/>
    </mc:Choice>
  </mc:AlternateContent>
  <bookViews>
    <workbookView xWindow="1940" yWindow="-30" windowWidth="10250" windowHeight="8250"/>
  </bookViews>
  <sheets>
    <sheet name="06-03知多地区産業中分類別事業所数構成比" sheetId="1" r:id="rId1"/>
    <sheet name="※計算用※" sheetId="4" r:id="rId2"/>
  </sheets>
  <definedNames>
    <definedName name="_xlnm._FilterDatabase" localSheetId="1" hidden="1">※計算用※!$A$3:$P$27</definedName>
    <definedName name="_xlnm.Print_Area" localSheetId="0">'06-03知多地区産業中分類別事業所数構成比'!$A$1:$G$26</definedName>
  </definedNames>
  <calcPr calcId="162913" refMode="R1C1"/>
</workbook>
</file>

<file path=xl/calcChain.xml><?xml version="1.0" encoding="utf-8"?>
<calcChain xmlns="http://schemas.openxmlformats.org/spreadsheetml/2006/main">
  <c r="O17" i="1" l="1"/>
  <c r="M17" i="1"/>
  <c r="B3" i="4" l="1"/>
  <c r="C3" i="4" s="1"/>
  <c r="M34" i="4"/>
  <c r="M36" i="4"/>
  <c r="B7" i="4" s="1"/>
  <c r="M37" i="4"/>
  <c r="B19" i="4" s="1"/>
  <c r="M38" i="4"/>
  <c r="B12" i="4" s="1"/>
  <c r="M39" i="4"/>
  <c r="B20" i="4" s="1"/>
  <c r="M40" i="4"/>
  <c r="B16" i="4" s="1"/>
  <c r="M41" i="4"/>
  <c r="B21" i="4" s="1"/>
  <c r="M42" i="4"/>
  <c r="B17" i="4" s="1"/>
  <c r="M43" i="4"/>
  <c r="B13" i="4" s="1"/>
  <c r="M44" i="4"/>
  <c r="B25" i="4" s="1"/>
  <c r="M45" i="4"/>
  <c r="B8" i="4" s="1"/>
  <c r="M46" i="4"/>
  <c r="B18" i="4" s="1"/>
  <c r="M47" i="4"/>
  <c r="B26" i="4" s="1"/>
  <c r="M48" i="4"/>
  <c r="B9" i="4" s="1"/>
  <c r="M49" i="4"/>
  <c r="B10" i="4" s="1"/>
  <c r="M50" i="4"/>
  <c r="B22" i="4" s="1"/>
  <c r="M51" i="4"/>
  <c r="B4" i="4" s="1"/>
  <c r="M52" i="4"/>
  <c r="B11" i="4" s="1"/>
  <c r="M53" i="4"/>
  <c r="B5" i="4" s="1"/>
  <c r="M54" i="4"/>
  <c r="B23" i="4" s="1"/>
  <c r="M55" i="4"/>
  <c r="B24" i="4" s="1"/>
  <c r="M56" i="4"/>
  <c r="B14" i="4" s="1"/>
  <c r="M57" i="4"/>
  <c r="B27" i="4" s="1"/>
  <c r="M58" i="4"/>
  <c r="B6" i="4" s="1"/>
  <c r="M59" i="4"/>
  <c r="B15" i="4" s="1"/>
  <c r="K9" i="1"/>
  <c r="K14" i="1"/>
  <c r="C15" i="4" l="1"/>
  <c r="C24" i="4"/>
  <c r="C4" i="4"/>
  <c r="C26" i="4"/>
  <c r="C13" i="4"/>
  <c r="C20" i="4"/>
  <c r="C27" i="4"/>
  <c r="C5" i="4"/>
  <c r="C10" i="4"/>
  <c r="C8" i="4"/>
  <c r="C21" i="4"/>
  <c r="C19" i="4"/>
  <c r="C14" i="4"/>
  <c r="C11" i="4"/>
  <c r="C9" i="4"/>
  <c r="C25" i="4"/>
  <c r="C16" i="4"/>
  <c r="C7" i="4"/>
  <c r="F2" i="4" s="1"/>
  <c r="C6" i="4"/>
  <c r="C23" i="4"/>
  <c r="C22" i="4"/>
  <c r="C18" i="4"/>
  <c r="C17" i="4"/>
  <c r="C12" i="4"/>
  <c r="F1" i="4" l="1"/>
</calcChain>
</file>

<file path=xl/sharedStrings.xml><?xml version="1.0" encoding="utf-8"?>
<sst xmlns="http://schemas.openxmlformats.org/spreadsheetml/2006/main" count="231" uniqueCount="105">
  <si>
    <t>12</t>
  </si>
  <si>
    <t>重化学工業</t>
    <rPh sb="0" eb="3">
      <t>ジュウカガク</t>
    </rPh>
    <rPh sb="3" eb="5">
      <t>コウギョウ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</si>
  <si>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</si>
  <si>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非鉄金属</t>
    <rPh sb="0" eb="2">
      <t>ヒテツ</t>
    </rPh>
    <rPh sb="2" eb="4">
      <t>キンゾク</t>
    </rPh>
    <phoneticPr fontId="7"/>
  </si>
  <si>
    <t>24</t>
  </si>
  <si>
    <t>軽工業</t>
    <rPh sb="0" eb="3">
      <t>ケイコウギョウ</t>
    </rPh>
    <phoneticPr fontId="2"/>
  </si>
  <si>
    <t>16</t>
  </si>
  <si>
    <t>鉄鋼</t>
    <rPh sb="0" eb="2">
      <t>テッコウ</t>
    </rPh>
    <phoneticPr fontId="2"/>
  </si>
  <si>
    <t>単位：金額　万円</t>
    <rPh sb="0" eb="2">
      <t>タンイ</t>
    </rPh>
    <rPh sb="3" eb="5">
      <t>キンガク</t>
    </rPh>
    <rPh sb="6" eb="8">
      <t>マンエン</t>
    </rPh>
    <phoneticPr fontId="7"/>
  </si>
  <si>
    <t>23</t>
  </si>
  <si>
    <t>鉄鋼</t>
    <rPh sb="0" eb="2">
      <t>テッコウ</t>
    </rPh>
    <phoneticPr fontId="7"/>
  </si>
  <si>
    <t>輸送機械</t>
    <rPh sb="0" eb="2">
      <t>ユソウ</t>
    </rPh>
    <rPh sb="2" eb="4">
      <t>キカイ</t>
    </rPh>
    <phoneticPr fontId="2"/>
  </si>
  <si>
    <t>金属製品</t>
    <rPh sb="0" eb="2">
      <t>キンゾク</t>
    </rPh>
    <rPh sb="2" eb="4">
      <t>セイヒン</t>
    </rPh>
    <phoneticPr fontId="7"/>
  </si>
  <si>
    <t>食料品</t>
    <rPh sb="0" eb="3">
      <t>ショクリョウヒン</t>
    </rPh>
    <phoneticPr fontId="2"/>
  </si>
  <si>
    <t>市区町村名
産業中分類</t>
    <rPh sb="0" eb="2">
      <t>シク</t>
    </rPh>
    <rPh sb="2" eb="4">
      <t>チョウソン</t>
    </rPh>
    <rPh sb="4" eb="5">
      <t>メイ</t>
    </rPh>
    <rPh sb="7" eb="9">
      <t>サンギョウ</t>
    </rPh>
    <rPh sb="9" eb="12">
      <t>チュウブンルイ</t>
    </rPh>
    <phoneticPr fontId="7"/>
  </si>
  <si>
    <t>プラスチック</t>
  </si>
  <si>
    <t>窯業･土石</t>
    <rPh sb="0" eb="2">
      <t>ヨウギョウ</t>
    </rPh>
    <rPh sb="3" eb="5">
      <t>ドセキ</t>
    </rPh>
    <phoneticPr fontId="2"/>
  </si>
  <si>
    <t>金属製品</t>
    <rPh sb="0" eb="2">
      <t>キンゾク</t>
    </rPh>
    <rPh sb="2" eb="4">
      <t>セイヒン</t>
    </rPh>
    <phoneticPr fontId="2"/>
  </si>
  <si>
    <t>工　　　業　33</t>
    <rPh sb="0" eb="1">
      <t>コウ</t>
    </rPh>
    <rPh sb="4" eb="5">
      <t>ギョウ</t>
    </rPh>
    <phoneticPr fontId="2"/>
  </si>
  <si>
    <t>繊維</t>
    <rPh sb="0" eb="2">
      <t>センイ</t>
    </rPh>
    <phoneticPr fontId="2"/>
  </si>
  <si>
    <t>他軽工業</t>
    <rPh sb="0" eb="1">
      <t>ホカ</t>
    </rPh>
    <rPh sb="1" eb="4">
      <t>ケイコウギョウ</t>
    </rPh>
    <phoneticPr fontId="2"/>
  </si>
  <si>
    <t>事業所</t>
    <rPh sb="0" eb="3">
      <t>ジギョウショ</t>
    </rPh>
    <phoneticPr fontId="7"/>
  </si>
  <si>
    <t>他重工業</t>
    <rPh sb="0" eb="1">
      <t>ホカ</t>
    </rPh>
    <rPh sb="1" eb="4">
      <t>ジュウコウギョウ</t>
    </rPh>
    <phoneticPr fontId="2"/>
  </si>
  <si>
    <t>皮革製品</t>
    <rPh sb="0" eb="4">
      <t>ヒカクセイヒン</t>
    </rPh>
    <phoneticPr fontId="7"/>
  </si>
  <si>
    <t>第５表　産業中分類別市区町村別結果表</t>
    <rPh sb="0" eb="1">
      <t>ダイ</t>
    </rPh>
    <rPh sb="2" eb="3">
      <t>ヒョウ</t>
    </rPh>
    <rPh sb="4" eb="6">
      <t>サンギョウ</t>
    </rPh>
    <rPh sb="6" eb="7">
      <t>チュウ</t>
    </rPh>
    <rPh sb="9" eb="10">
      <t>ベツ</t>
    </rPh>
    <rPh sb="10" eb="12">
      <t>シク</t>
    </rPh>
    <rPh sb="12" eb="14">
      <t>チョウソン</t>
    </rPh>
    <rPh sb="14" eb="15">
      <t>ベツ</t>
    </rPh>
    <rPh sb="15" eb="17">
      <t>ケッカ</t>
    </rPh>
    <rPh sb="17" eb="18">
      <t>ヒョウ</t>
    </rPh>
    <phoneticPr fontId="7"/>
  </si>
  <si>
    <t>繊維</t>
    <rPh sb="0" eb="2">
      <t>センイ</t>
    </rPh>
    <phoneticPr fontId="7"/>
  </si>
  <si>
    <t>窯業・土石</t>
    <rPh sb="0" eb="2">
      <t>ヨウギョウ</t>
    </rPh>
    <rPh sb="3" eb="5">
      <t>ドセキ</t>
    </rPh>
    <phoneticPr fontId="7"/>
  </si>
  <si>
    <t>18</t>
  </si>
  <si>
    <t>（従業者４人以上の事業所）</t>
    <rPh sb="1" eb="4">
      <t>ジュウギョウシャ</t>
    </rPh>
    <rPh sb="5" eb="8">
      <t>ヒトイジョウ</t>
    </rPh>
    <rPh sb="9" eb="12">
      <t>ジギョウショ</t>
    </rPh>
    <phoneticPr fontId="7"/>
  </si>
  <si>
    <t>事業
所数</t>
    <rPh sb="0" eb="2">
      <t>ジギョウ</t>
    </rPh>
    <rPh sb="3" eb="4">
      <t>ショ</t>
    </rPh>
    <rPh sb="4" eb="5">
      <t>スウ</t>
    </rPh>
    <phoneticPr fontId="7"/>
  </si>
  <si>
    <t>11</t>
  </si>
  <si>
    <t>22</t>
  </si>
  <si>
    <t>19</t>
  </si>
  <si>
    <t>総数</t>
    <rPh sb="0" eb="2">
      <t>ソウスウ</t>
    </rPh>
    <phoneticPr fontId="7"/>
  </si>
  <si>
    <t>常滑市</t>
    <rPh sb="0" eb="3">
      <t>トコナメシ</t>
    </rPh>
    <phoneticPr fontId="7"/>
  </si>
  <si>
    <t>ゴム製品</t>
    <rPh sb="2" eb="4">
      <t>セイヒン</t>
    </rPh>
    <phoneticPr fontId="7"/>
  </si>
  <si>
    <t>印刷</t>
    <rPh sb="0" eb="2">
      <t>インサツ</t>
    </rPh>
    <phoneticPr fontId="7"/>
  </si>
  <si>
    <t>食料品</t>
    <rPh sb="0" eb="3">
      <t>ショクリョウヒン</t>
    </rPh>
    <phoneticPr fontId="7"/>
  </si>
  <si>
    <t>飲料・飼料</t>
    <rPh sb="0" eb="2">
      <t>インリョウ</t>
    </rPh>
    <rPh sb="3" eb="5">
      <t>シリョウ</t>
    </rPh>
    <phoneticPr fontId="7"/>
  </si>
  <si>
    <t>木材・木製品</t>
    <rPh sb="0" eb="2">
      <t>モクザイ</t>
    </rPh>
    <rPh sb="3" eb="6">
      <t>モクセイヒン</t>
    </rPh>
    <phoneticPr fontId="7"/>
  </si>
  <si>
    <t>13</t>
  </si>
  <si>
    <t>はん用機械</t>
    <rPh sb="2" eb="3">
      <t>ヨウ</t>
    </rPh>
    <rPh sb="3" eb="5">
      <t>キカイ</t>
    </rPh>
    <phoneticPr fontId="7"/>
  </si>
  <si>
    <t>家具・装備品</t>
    <rPh sb="0" eb="2">
      <t>カグ</t>
    </rPh>
    <rPh sb="3" eb="6">
      <t>ソウビヒン</t>
    </rPh>
    <phoneticPr fontId="7"/>
  </si>
  <si>
    <t>14</t>
  </si>
  <si>
    <t>パルプ・紙</t>
    <rPh sb="4" eb="5">
      <t>カミ</t>
    </rPh>
    <phoneticPr fontId="7"/>
  </si>
  <si>
    <t>15</t>
  </si>
  <si>
    <t>化学</t>
    <rPh sb="0" eb="2">
      <t>カガク</t>
    </rPh>
    <phoneticPr fontId="7"/>
  </si>
  <si>
    <t>17</t>
  </si>
  <si>
    <t>石油・石炭</t>
    <rPh sb="0" eb="2">
      <t>セキユ</t>
    </rPh>
    <rPh sb="3" eb="5">
      <t>セキタン</t>
    </rPh>
    <phoneticPr fontId="7"/>
  </si>
  <si>
    <t>28</t>
  </si>
  <si>
    <t>20</t>
  </si>
  <si>
    <t>21</t>
  </si>
  <si>
    <t>25</t>
  </si>
  <si>
    <t>26</t>
  </si>
  <si>
    <t>生産用機械</t>
    <rPh sb="0" eb="5">
      <t>セイサンヨウキカイ</t>
    </rPh>
    <phoneticPr fontId="7"/>
  </si>
  <si>
    <t>27</t>
  </si>
  <si>
    <t>業務用機械</t>
    <rPh sb="0" eb="5">
      <t>ギョウムヨウキカイ</t>
    </rPh>
    <phoneticPr fontId="7"/>
  </si>
  <si>
    <t>30</t>
  </si>
  <si>
    <t>電子部品</t>
    <rPh sb="0" eb="4">
      <t>デンシブヒン</t>
    </rPh>
    <phoneticPr fontId="7"/>
  </si>
  <si>
    <t>29</t>
  </si>
  <si>
    <t>電気機械</t>
    <rPh sb="0" eb="2">
      <t>デンキ</t>
    </rPh>
    <rPh sb="2" eb="4">
      <t>キカイ</t>
    </rPh>
    <phoneticPr fontId="7"/>
  </si>
  <si>
    <t>情報通信機械</t>
    <rPh sb="0" eb="6">
      <t>ジョウホウツウシンキカイ</t>
    </rPh>
    <phoneticPr fontId="7"/>
  </si>
  <si>
    <t>31</t>
  </si>
  <si>
    <t>輸送機械</t>
    <rPh sb="0" eb="4">
      <t>ユソウキカイ</t>
    </rPh>
    <phoneticPr fontId="7"/>
  </si>
  <si>
    <t>その他</t>
    <rPh sb="2" eb="3">
      <t>タ</t>
    </rPh>
    <phoneticPr fontId="7"/>
  </si>
  <si>
    <t>-</t>
  </si>
  <si>
    <t>09</t>
  </si>
  <si>
    <t>10</t>
  </si>
  <si>
    <t>32</t>
  </si>
  <si>
    <t>東海市</t>
    <rPh sb="0" eb="3">
      <t>トウカイシ</t>
    </rPh>
    <phoneticPr fontId="7"/>
  </si>
  <si>
    <t>大府市</t>
    <rPh sb="0" eb="3">
      <t>オオブシ</t>
    </rPh>
    <phoneticPr fontId="7"/>
  </si>
  <si>
    <t>知多市</t>
    <rPh sb="0" eb="3">
      <t>チタシ</t>
    </rPh>
    <phoneticPr fontId="7"/>
  </si>
  <si>
    <t>割合</t>
    <rPh sb="0" eb="2">
      <t>ワリアイ</t>
    </rPh>
    <phoneticPr fontId="7"/>
  </si>
  <si>
    <t>重</t>
    <rPh sb="0" eb="1">
      <t>ジュウ</t>
    </rPh>
    <phoneticPr fontId="7"/>
  </si>
  <si>
    <t>軽</t>
    <rPh sb="0" eb="1">
      <t>ケイ</t>
    </rPh>
    <phoneticPr fontId="7"/>
  </si>
  <si>
    <t>「その他」は「他軽工業」に含む</t>
    <rPh sb="3" eb="4">
      <t>タ</t>
    </rPh>
    <rPh sb="7" eb="8">
      <t>ホカ</t>
    </rPh>
    <rPh sb="8" eb="11">
      <t>ケイコウギョウ</t>
    </rPh>
    <rPh sb="13" eb="14">
      <t>フク</t>
    </rPh>
    <phoneticPr fontId="7"/>
  </si>
  <si>
    <t>南知多町</t>
    <rPh sb="0" eb="4">
      <t>ミナミチタチョウ</t>
    </rPh>
    <phoneticPr fontId="7"/>
  </si>
  <si>
    <t>半田市</t>
    <rPh sb="0" eb="2">
      <t>ハンダ</t>
    </rPh>
    <rPh sb="2" eb="3">
      <t>シ</t>
    </rPh>
    <phoneticPr fontId="7"/>
  </si>
  <si>
    <t>阿久比町</t>
    <rPh sb="0" eb="4">
      <t>アグイチョウ</t>
    </rPh>
    <phoneticPr fontId="7"/>
  </si>
  <si>
    <t>東浦町</t>
    <rPh sb="0" eb="3">
      <t>ヒガシウラチョウ</t>
    </rPh>
    <phoneticPr fontId="7"/>
  </si>
  <si>
    <t>美浜町</t>
    <rPh sb="0" eb="3">
      <t>ミハマチョウ</t>
    </rPh>
    <phoneticPr fontId="7"/>
  </si>
  <si>
    <t>武豊町</t>
    <rPh sb="0" eb="3">
      <t>タケトヨチョウ</t>
    </rPh>
    <phoneticPr fontId="7"/>
  </si>
  <si>
    <t>重工業</t>
    <rPh sb="0" eb="3">
      <t>ジュウコウギョウ</t>
    </rPh>
    <phoneticPr fontId="7"/>
  </si>
  <si>
    <t>軽化学工業</t>
    <rPh sb="0" eb="1">
      <t>ケイ</t>
    </rPh>
    <rPh sb="1" eb="3">
      <t>カガク</t>
    </rPh>
    <rPh sb="3" eb="5">
      <t>コウギョウ</t>
    </rPh>
    <phoneticPr fontId="7"/>
  </si>
  <si>
    <t>％</t>
    <phoneticPr fontId="7"/>
  </si>
  <si>
    <t xml:space="preserve">    (3)知多地区産業中分類別事業所数構成比　（令和２年）</t>
    <rPh sb="26" eb="28">
      <t>レイワ</t>
    </rPh>
    <phoneticPr fontId="2"/>
  </si>
  <si>
    <t>-</t>
    <phoneticPr fontId="7"/>
  </si>
  <si>
    <t>他重工業</t>
    <rPh sb="0" eb="1">
      <t>タ</t>
    </rPh>
    <rPh sb="1" eb="3">
      <t>ジュウコウ</t>
    </rPh>
    <rPh sb="3" eb="4">
      <t>ギョウ</t>
    </rPh>
    <phoneticPr fontId="2"/>
  </si>
  <si>
    <t>計</t>
    <rPh sb="0" eb="1">
      <t>ケイ</t>
    </rPh>
    <phoneticPr fontId="2"/>
  </si>
  <si>
    <t>他軽工業</t>
    <rPh sb="0" eb="1">
      <t>タ</t>
    </rPh>
    <rPh sb="1" eb="4">
      <t>ケイコウギョウ</t>
    </rPh>
    <phoneticPr fontId="2"/>
  </si>
  <si>
    <t>はん用機械</t>
    <rPh sb="2" eb="3">
      <t>ヨウ</t>
    </rPh>
    <rPh sb="3" eb="5">
      <t>キカイ</t>
    </rPh>
    <phoneticPr fontId="2"/>
  </si>
  <si>
    <t>電気機械</t>
    <rPh sb="0" eb="2">
      <t>デンキ</t>
    </rPh>
    <rPh sb="2" eb="4">
      <t>キカイ</t>
    </rPh>
    <phoneticPr fontId="2"/>
  </si>
  <si>
    <t>化学</t>
    <rPh sb="0" eb="2">
      <t>カガク</t>
    </rPh>
    <phoneticPr fontId="2"/>
  </si>
  <si>
    <t>ゴム製品</t>
    <rPh sb="2" eb="4">
      <t>セイヒン</t>
    </rPh>
    <phoneticPr fontId="2"/>
  </si>
  <si>
    <t>非鉄金属</t>
    <rPh sb="0" eb="1">
      <t>ヒ</t>
    </rPh>
    <rPh sb="1" eb="2">
      <t>テツ</t>
    </rPh>
    <rPh sb="2" eb="3">
      <t>キン</t>
    </rPh>
    <rPh sb="3" eb="4">
      <t>ゾク</t>
    </rPh>
    <phoneticPr fontId="2"/>
  </si>
  <si>
    <t>業務用機械</t>
    <rPh sb="0" eb="3">
      <t>ギョウムヨウ</t>
    </rPh>
    <rPh sb="3" eb="5">
      <t>キカイ</t>
    </rPh>
    <phoneticPr fontId="2"/>
  </si>
  <si>
    <t>電子部品</t>
    <rPh sb="0" eb="2">
      <t>デンシ</t>
    </rPh>
    <rPh sb="2" eb="4">
      <t>ブヒン</t>
    </rPh>
    <phoneticPr fontId="2"/>
  </si>
  <si>
    <t>石油・石炭</t>
    <rPh sb="0" eb="2">
      <t>セキユ</t>
    </rPh>
    <rPh sb="3" eb="5">
      <t>セキタン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</si>
  <si>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</si>
  <si>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その他</t>
    <rPh sb="2" eb="3">
      <t>タ</t>
    </rPh>
    <phoneticPr fontId="2"/>
  </si>
  <si>
    <t>家具・装備品</t>
    <rPh sb="0" eb="2">
      <t>カグ</t>
    </rPh>
    <rPh sb="3" eb="6">
      <t>ソウビヒン</t>
    </rPh>
    <phoneticPr fontId="2"/>
  </si>
  <si>
    <t>印刷</t>
    <rPh sb="0" eb="2">
      <t>インサツ</t>
    </rPh>
    <phoneticPr fontId="2"/>
  </si>
  <si>
    <t>飲料・飼料</t>
    <rPh sb="0" eb="2">
      <t>インリョウ</t>
    </rPh>
    <rPh sb="3" eb="4">
      <t>カ</t>
    </rPh>
    <rPh sb="4" eb="5">
      <t>リョウ</t>
    </rPh>
    <phoneticPr fontId="2"/>
  </si>
  <si>
    <t>木材・木製品</t>
    <rPh sb="0" eb="2">
      <t>モクザイ</t>
    </rPh>
    <rPh sb="3" eb="4">
      <t>キ</t>
    </rPh>
    <rPh sb="4" eb="6">
      <t>セイヒン</t>
    </rPh>
    <phoneticPr fontId="2"/>
  </si>
  <si>
    <t>パルプ・紙</t>
    <rPh sb="4" eb="5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</si>
</sst>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_);[Red]\(#,##0\)"/>
    <numFmt numFmtId="178" formatCode="0.0_ "/>
    <numFmt numFmtId="179" formatCode="0.00_);[Red]\(0.00\)"/>
    <numFmt numFmtId="180" formatCode="0.00_ "/>
    <numFmt numFmtId="181" formatCode="0.0_);[Red]\(0.0\)"/>
  </numFmts>
  <fonts count="19">
    <font>
      <sz val="11"/>
      <name val="ＭＳ Ｐゴシック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4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8" fillId="0" borderId="0"/>
  </cellStyleXfs>
  <cellXfs count="101">
    <xf numFmtId="0" fontId="0" fillId="0" borderId="0" xfId="0"/>
    <xf numFmtId="0" fontId="1" fillId="0" borderId="0" xfId="1"/>
    <xf numFmtId="0" fontId="3" fillId="0" borderId="0" xfId="1" applyFont="1"/>
    <xf numFmtId="177" fontId="4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left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0" fontId="1" fillId="0" borderId="0" xfId="1" quotePrefix="1" applyBorder="1" applyAlignment="1">
      <alignment horizontal="left"/>
    </xf>
    <xf numFmtId="0" fontId="1" fillId="0" borderId="0" xfId="1" applyAlignme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/>
    <xf numFmtId="0" fontId="1" fillId="0" borderId="0" xfId="1" applyBorder="1" applyAlignment="1">
      <alignment horizontal="left"/>
    </xf>
    <xf numFmtId="178" fontId="5" fillId="0" borderId="0" xfId="1" applyNumberFormat="1" applyFont="1" applyBorder="1" applyAlignment="1">
      <alignment horizontal="right"/>
    </xf>
    <xf numFmtId="178" fontId="5" fillId="0" borderId="0" xfId="1" applyNumberFormat="1" applyFont="1" applyBorder="1" applyAlignment="1"/>
    <xf numFmtId="177" fontId="3" fillId="0" borderId="0" xfId="1" applyNumberFormat="1" applyFont="1" applyBorder="1"/>
    <xf numFmtId="0" fontId="1" fillId="0" borderId="0" xfId="1" applyBorder="1" applyAlignment="1"/>
    <xf numFmtId="0" fontId="3" fillId="0" borderId="0" xfId="1" applyFont="1" applyAlignment="1"/>
    <xf numFmtId="0" fontId="1" fillId="0" borderId="0" xfId="1" applyBorder="1" applyAlignment="1">
      <alignment horizontal="right"/>
    </xf>
    <xf numFmtId="0" fontId="3" fillId="0" borderId="0" xfId="1" applyFont="1" applyAlignment="1">
      <alignment horizontal="right"/>
    </xf>
    <xf numFmtId="0" fontId="6" fillId="0" borderId="0" xfId="1" applyFont="1"/>
    <xf numFmtId="38" fontId="0" fillId="0" borderId="0" xfId="2" applyFont="1" applyFill="1"/>
    <xf numFmtId="38" fontId="9" fillId="2" borderId="0" xfId="2" applyFont="1" applyFill="1" applyAlignment="1">
      <alignment horizontal="right" vertical="center"/>
    </xf>
    <xf numFmtId="38" fontId="9" fillId="2" borderId="4" xfId="2" applyFont="1" applyFill="1" applyBorder="1" applyAlignment="1">
      <alignment horizontal="center" vertical="center"/>
    </xf>
    <xf numFmtId="38" fontId="11" fillId="2" borderId="0" xfId="2" applyFont="1" applyFill="1" applyAlignment="1">
      <alignment horizontal="right" vertical="center" shrinkToFit="1"/>
    </xf>
    <xf numFmtId="38" fontId="9" fillId="2" borderId="0" xfId="2" applyFont="1" applyFill="1" applyBorder="1" applyAlignment="1">
      <alignment horizontal="center" vertical="center"/>
    </xf>
    <xf numFmtId="38" fontId="9" fillId="2" borderId="0" xfId="2" applyFont="1" applyFill="1" applyAlignment="1">
      <alignment horizontal="center" vertical="center"/>
    </xf>
    <xf numFmtId="38" fontId="0" fillId="0" borderId="1" xfId="2" applyFont="1" applyFill="1" applyBorder="1" applyAlignment="1">
      <alignment horizontal="center"/>
    </xf>
    <xf numFmtId="38" fontId="0" fillId="0" borderId="1" xfId="2" applyFont="1" applyFill="1" applyBorder="1"/>
    <xf numFmtId="38" fontId="11" fillId="2" borderId="0" xfId="2" applyFont="1" applyFill="1" applyAlignment="1">
      <alignment horizontal="center" vertical="center" shrinkToFit="1"/>
    </xf>
    <xf numFmtId="38" fontId="9" fillId="2" borderId="4" xfId="2" applyFont="1" applyFill="1" applyBorder="1" applyAlignment="1">
      <alignment vertical="center"/>
    </xf>
    <xf numFmtId="38" fontId="9" fillId="2" borderId="0" xfId="2" applyFont="1" applyFill="1" applyAlignment="1">
      <alignment vertical="center"/>
    </xf>
    <xf numFmtId="38" fontId="9" fillId="2" borderId="8" xfId="2" applyFont="1" applyFill="1" applyBorder="1" applyAlignment="1">
      <alignment horizontal="right" vertical="center"/>
    </xf>
    <xf numFmtId="38" fontId="11" fillId="2" borderId="0" xfId="2" applyFont="1" applyFill="1" applyAlignment="1">
      <alignment horizontal="right" vertical="center"/>
    </xf>
    <xf numFmtId="38" fontId="9" fillId="2" borderId="4" xfId="2" applyFont="1" applyFill="1" applyBorder="1" applyAlignment="1">
      <alignment horizontal="right" vertical="center"/>
    </xf>
    <xf numFmtId="38" fontId="9" fillId="2" borderId="0" xfId="2" applyFont="1" applyFill="1" applyBorder="1" applyAlignment="1">
      <alignment horizontal="right" vertical="center"/>
    </xf>
    <xf numFmtId="176" fontId="0" fillId="0" borderId="0" xfId="2" applyNumberFormat="1" applyFont="1" applyFill="1"/>
    <xf numFmtId="38" fontId="9" fillId="2" borderId="0" xfId="2" applyFont="1" applyFill="1" applyBorder="1" applyAlignment="1">
      <alignment horizontal="right" vertical="center" wrapText="1"/>
    </xf>
    <xf numFmtId="38" fontId="12" fillId="2" borderId="1" xfId="2" applyFont="1" applyFill="1" applyBorder="1" applyAlignment="1">
      <alignment horizontal="center" vertical="center" wrapText="1"/>
    </xf>
    <xf numFmtId="38" fontId="9" fillId="2" borderId="1" xfId="2" applyFont="1" applyFill="1" applyBorder="1" applyAlignment="1">
      <alignment horizontal="center" vertical="center" wrapText="1"/>
    </xf>
    <xf numFmtId="38" fontId="9" fillId="2" borderId="11" xfId="2" applyFont="1" applyFill="1" applyBorder="1" applyAlignment="1">
      <alignment horizontal="center" vertical="center" wrapText="1"/>
    </xf>
    <xf numFmtId="177" fontId="4" fillId="0" borderId="0" xfId="1" applyNumberFormat="1" applyFont="1" applyBorder="1" applyAlignment="1">
      <alignment vertical="center"/>
    </xf>
    <xf numFmtId="0" fontId="8" fillId="0" borderId="0" xfId="3" applyFill="1"/>
    <xf numFmtId="0" fontId="8" fillId="0" borderId="1" xfId="3" applyFill="1" applyBorder="1" applyAlignment="1">
      <alignment shrinkToFit="1"/>
    </xf>
    <xf numFmtId="0" fontId="14" fillId="0" borderId="0" xfId="3" applyFont="1" applyFill="1"/>
    <xf numFmtId="0" fontId="8" fillId="0" borderId="0" xfId="3" applyFont="1" applyFill="1"/>
    <xf numFmtId="0" fontId="8" fillId="0" borderId="0" xfId="3" applyFont="1" applyFill="1" applyAlignment="1">
      <alignment horizontal="right" shrinkToFit="1"/>
    </xf>
    <xf numFmtId="0" fontId="8" fillId="0" borderId="1" xfId="3" applyFill="1" applyBorder="1"/>
    <xf numFmtId="177" fontId="15" fillId="0" borderId="0" xfId="1" applyNumberFormat="1" applyFont="1" applyBorder="1" applyAlignment="1"/>
    <xf numFmtId="0" fontId="16" fillId="0" borderId="0" xfId="1" applyFont="1"/>
    <xf numFmtId="0" fontId="15" fillId="0" borderId="14" xfId="1" applyFont="1" applyBorder="1"/>
    <xf numFmtId="0" fontId="15" fillId="0" borderId="0" xfId="1" applyFont="1" applyBorder="1" applyAlignment="1">
      <alignment horizontal="left"/>
    </xf>
    <xf numFmtId="0" fontId="15" fillId="0" borderId="0" xfId="1" applyFont="1" applyBorder="1" applyAlignment="1"/>
    <xf numFmtId="0" fontId="15" fillId="0" borderId="0" xfId="1" applyFont="1" applyBorder="1" applyAlignment="1">
      <alignment horizontal="left" vertical="center"/>
    </xf>
    <xf numFmtId="179" fontId="8" fillId="0" borderId="0" xfId="3" applyNumberFormat="1" applyFill="1"/>
    <xf numFmtId="179" fontId="0" fillId="0" borderId="1" xfId="2" applyNumberFormat="1" applyFont="1" applyFill="1" applyBorder="1" applyAlignment="1">
      <alignment horizontal="center"/>
    </xf>
    <xf numFmtId="179" fontId="0" fillId="0" borderId="1" xfId="2" applyNumberFormat="1" applyFont="1" applyFill="1" applyBorder="1"/>
    <xf numFmtId="179" fontId="9" fillId="2" borderId="0" xfId="2" applyNumberFormat="1" applyFont="1" applyFill="1" applyAlignment="1">
      <alignment vertical="center"/>
    </xf>
    <xf numFmtId="179" fontId="9" fillId="2" borderId="8" xfId="2" applyNumberFormat="1" applyFont="1" applyFill="1" applyBorder="1" applyAlignment="1">
      <alignment horizontal="right" vertical="center"/>
    </xf>
    <xf numFmtId="179" fontId="11" fillId="2" borderId="0" xfId="2" applyNumberFormat="1" applyFont="1" applyFill="1" applyAlignment="1">
      <alignment horizontal="right" vertical="center"/>
    </xf>
    <xf numFmtId="179" fontId="9" fillId="2" borderId="0" xfId="2" applyNumberFormat="1" applyFont="1" applyFill="1" applyAlignment="1">
      <alignment horizontal="right" vertical="center"/>
    </xf>
    <xf numFmtId="179" fontId="9" fillId="2" borderId="4" xfId="2" applyNumberFormat="1" applyFont="1" applyFill="1" applyBorder="1" applyAlignment="1">
      <alignment horizontal="right" vertical="center"/>
    </xf>
    <xf numFmtId="180" fontId="1" fillId="0" borderId="0" xfId="1" applyNumberFormat="1"/>
    <xf numFmtId="180" fontId="3" fillId="0" borderId="0" xfId="1" applyNumberFormat="1" applyFont="1"/>
    <xf numFmtId="0" fontId="18" fillId="0" borderId="0" xfId="1" applyFont="1"/>
    <xf numFmtId="0" fontId="8" fillId="0" borderId="0" xfId="1" applyFont="1"/>
    <xf numFmtId="0" fontId="8" fillId="0" borderId="1" xfId="1" applyFont="1" applyBorder="1"/>
    <xf numFmtId="180" fontId="3" fillId="0" borderId="1" xfId="1" applyNumberFormat="1" applyFont="1" applyBorder="1"/>
    <xf numFmtId="0" fontId="3" fillId="0" borderId="1" xfId="1" applyFont="1" applyBorder="1"/>
    <xf numFmtId="180" fontId="18" fillId="0" borderId="0" xfId="1" applyNumberFormat="1" applyFont="1"/>
    <xf numFmtId="180" fontId="3" fillId="3" borderId="1" xfId="1" applyNumberFormat="1" applyFont="1" applyFill="1" applyBorder="1"/>
    <xf numFmtId="181" fontId="1" fillId="0" borderId="0" xfId="1" applyNumberFormat="1"/>
    <xf numFmtId="181" fontId="15" fillId="0" borderId="0" xfId="1" applyNumberFormat="1" applyFont="1" applyBorder="1" applyAlignment="1">
      <alignment horizontal="right"/>
    </xf>
    <xf numFmtId="181" fontId="15" fillId="0" borderId="14" xfId="1" applyNumberFormat="1" applyFont="1" applyBorder="1" applyAlignment="1"/>
    <xf numFmtId="181" fontId="15" fillId="0" borderId="0" xfId="1" applyNumberFormat="1" applyFont="1" applyBorder="1" applyAlignment="1"/>
    <xf numFmtId="181" fontId="16" fillId="0" borderId="0" xfId="1" applyNumberFormat="1" applyFont="1"/>
    <xf numFmtId="181" fontId="3" fillId="0" borderId="0" xfId="1" applyNumberFormat="1" applyFont="1"/>
    <xf numFmtId="181" fontId="16" fillId="0" borderId="0" xfId="1" applyNumberFormat="1" applyFont="1" applyAlignment="1"/>
    <xf numFmtId="181" fontId="17" fillId="0" borderId="0" xfId="1" applyNumberFormat="1" applyFont="1" applyAlignment="1"/>
    <xf numFmtId="181" fontId="16" fillId="0" borderId="0" xfId="1" applyNumberFormat="1" applyFont="1" applyBorder="1" applyAlignment="1"/>
    <xf numFmtId="181" fontId="16" fillId="0" borderId="14" xfId="1" applyNumberFormat="1" applyFont="1" applyBorder="1" applyAlignment="1"/>
    <xf numFmtId="0" fontId="5" fillId="0" borderId="0" xfId="1" applyFont="1" applyBorder="1" applyAlignment="1">
      <alignment horizontal="center" vertical="center" textRotation="255"/>
    </xf>
    <xf numFmtId="0" fontId="15" fillId="0" borderId="0" xfId="1" applyFont="1" applyBorder="1" applyAlignment="1">
      <alignment horizontal="center" vertical="center" textRotation="255"/>
    </xf>
    <xf numFmtId="177" fontId="5" fillId="0" borderId="0" xfId="1" applyNumberFormat="1" applyFont="1" applyBorder="1" applyAlignment="1">
      <alignment horizontal="center" vertical="center" textRotation="255"/>
    </xf>
    <xf numFmtId="177" fontId="15" fillId="0" borderId="14" xfId="1" applyNumberFormat="1" applyFont="1" applyBorder="1" applyAlignment="1">
      <alignment horizontal="center" vertical="center" textRotation="255"/>
    </xf>
    <xf numFmtId="177" fontId="15" fillId="0" borderId="0" xfId="1" applyNumberFormat="1" applyFont="1" applyBorder="1" applyAlignment="1">
      <alignment horizontal="center" vertical="center" textRotation="255"/>
    </xf>
    <xf numFmtId="38" fontId="9" fillId="2" borderId="7" xfId="2" applyFont="1" applyFill="1" applyBorder="1" applyAlignment="1">
      <alignment horizontal="center" vertical="center" wrapText="1"/>
    </xf>
    <xf numFmtId="38" fontId="9" fillId="2" borderId="1" xfId="2" applyFont="1" applyFill="1" applyBorder="1" applyAlignment="1">
      <alignment horizontal="center" vertical="center"/>
    </xf>
    <xf numFmtId="179" fontId="9" fillId="2" borderId="7" xfId="2" applyNumberFormat="1" applyFont="1" applyFill="1" applyBorder="1" applyAlignment="1">
      <alignment horizontal="center" vertical="center" wrapText="1"/>
    </xf>
    <xf numFmtId="179" fontId="9" fillId="2" borderId="1" xfId="2" applyNumberFormat="1" applyFont="1" applyFill="1" applyBorder="1" applyAlignment="1">
      <alignment horizontal="center" vertical="center"/>
    </xf>
    <xf numFmtId="38" fontId="9" fillId="2" borderId="12" xfId="2" applyFont="1" applyFill="1" applyBorder="1" applyAlignment="1">
      <alignment horizontal="center" vertical="center"/>
    </xf>
    <xf numFmtId="38" fontId="9" fillId="2" borderId="13" xfId="2" applyFont="1" applyFill="1" applyBorder="1" applyAlignment="1">
      <alignment horizontal="center" vertical="center"/>
    </xf>
    <xf numFmtId="38" fontId="9" fillId="2" borderId="7" xfId="2" applyFont="1" applyFill="1" applyBorder="1" applyAlignment="1">
      <alignment horizontal="center" vertical="center"/>
    </xf>
    <xf numFmtId="38" fontId="10" fillId="2" borderId="0" xfId="2" applyFont="1" applyFill="1" applyAlignment="1">
      <alignment horizontal="center" vertical="center"/>
    </xf>
    <xf numFmtId="38" fontId="9" fillId="2" borderId="2" xfId="2" applyFont="1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9" fillId="2" borderId="9" xfId="2" applyFont="1" applyFill="1" applyBorder="1" applyAlignment="1">
      <alignment horizontal="center" vertical="center"/>
    </xf>
    <xf numFmtId="38" fontId="13" fillId="2" borderId="10" xfId="2" applyFont="1" applyFill="1" applyBorder="1" applyAlignment="1">
      <alignment horizontal="center" vertical="center"/>
    </xf>
    <xf numFmtId="38" fontId="9" fillId="2" borderId="3" xfId="2" applyFont="1" applyFill="1" applyBorder="1" applyAlignment="1">
      <alignment horizontal="center" vertical="center" wrapText="1"/>
    </xf>
    <xf numFmtId="38" fontId="9" fillId="2" borderId="5" xfId="2" applyFont="1" applyFill="1" applyBorder="1" applyAlignment="1">
      <alignment horizontal="center" vertical="center"/>
    </xf>
    <xf numFmtId="38" fontId="9" fillId="2" borderId="4" xfId="2" applyFont="1" applyFill="1" applyBorder="1" applyAlignment="1">
      <alignment horizontal="center" vertical="center"/>
    </xf>
    <xf numFmtId="38" fontId="9" fillId="2" borderId="6" xfId="2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3"/>
    <cellStyle name="標準_06-03知多地区産業中分類別事業所数構成比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12190877433718"/>
          <c:y val="0.1419968337291172"/>
          <c:w val="0.63325664937044168"/>
          <c:h val="0.89231618774925869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E0-4695-BFAE-92C49928AE0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E0-4695-BFAE-92C49928AE09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E0-4695-BFAE-92C49928AE0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E0-4695-BFAE-92C49928AE09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FE0-4695-BFAE-92C49928AE09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8FE0-4695-BFAE-92C49928AE09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8FE0-4695-BFAE-92C49928AE09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8FE0-4695-BFAE-92C49928AE09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8FE0-4695-BFAE-92C49928AE09}"/>
              </c:ext>
            </c:extLst>
          </c:dPt>
          <c:dPt>
            <c:idx val="9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8FE0-4695-BFAE-92C49928AE0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70CCCFA0-9284-401D-84CC-11AE759986DA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F51B7F85-50C3-4543-8E35-13A177A7C05D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E0-4695-BFAE-92C49928AE0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FD88565-F73B-4486-8A9E-98CA25A02BD6}" type="CATEGORYNAME">
                      <a:rPr lang="ja-JP" altLang="en-US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[分類名]</a:t>
                    </a:fld>
                    <a:endParaRPr lang="ja-JP" altLang="en-US" baseline="0"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fld id="{66F601AC-CD62-47C4-B38A-4756416267B8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E0-4695-BFAE-92C49928AE0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DF455C9-A0ED-4D21-B13F-9BF4F9EAD19A}" type="CATEGORYNAME">
                      <a:rPr lang="ja-JP" altLang="en-US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[分類名]</a:t>
                    </a:fld>
                    <a:endParaRPr lang="ja-JP" altLang="en-US" baseline="0">
                      <a:latin typeface="ＭＳ 明朝" panose="02020609040205080304" pitchFamily="17" charset="-128"/>
                      <a:ea typeface="ＭＳ 明朝" panose="02020609040205080304" pitchFamily="17" charset="-128"/>
                    </a:endParaRPr>
                  </a:p>
                  <a:p>
                    <a:fld id="{71DD45FA-A64C-491A-B8EB-4EB13753CA47}" type="VALUE"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pPr/>
                      <a:t>[値]</a:t>
                    </a:fld>
                    <a:r>
                      <a:rPr lang="en-US" altLang="ja-JP">
                        <a:latin typeface="ＭＳ 明朝" panose="02020609040205080304" pitchFamily="17" charset="-128"/>
                        <a:ea typeface="ＭＳ 明朝" panose="02020609040205080304" pitchFamily="17" charset="-128"/>
                      </a:rPr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FE0-4695-BFAE-92C49928AE0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1C1A624-476A-46C1-9ECC-CF44BD0948E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6FC67F6C-BF1A-45C6-831E-FF33FB079AB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FE0-4695-BFAE-92C49928AE0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5CF5FF5-9822-4EE9-B5B7-57E8C20165DC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D7A5AE9D-C8CB-48B6-B4BE-6B272D6087D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FE0-4695-BFAE-92C49928AE0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F1E8133-E4BC-4121-9A13-E2C57927EAE5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CC0F4892-9E95-41E9-8463-E29AC690F9F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FE0-4695-BFAE-92C49928AE0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E3C33D5-DA93-4698-9237-3FAA32E58F34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66DD605-A0AE-4EFE-A535-B0BAEBA233B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FE0-4695-BFAE-92C49928AE09}"/>
                </c:ext>
              </c:extLst>
            </c:dLbl>
            <c:dLbl>
              <c:idx val="7"/>
              <c:layout>
                <c:manualLayout>
                  <c:x val="-8.9086859688196404E-3"/>
                  <c:y val="-5.2878919952549147E-17"/>
                </c:manualLayout>
              </c:layout>
              <c:tx>
                <c:rich>
                  <a:bodyPr/>
                  <a:lstStyle/>
                  <a:p>
                    <a:fld id="{E61A749A-997B-436F-A789-982F21623606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58E14BAE-00FE-44C7-8521-6C3DE485375D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FE0-4695-BFAE-92C49928AE09}"/>
                </c:ext>
              </c:extLst>
            </c:dLbl>
            <c:dLbl>
              <c:idx val="8"/>
              <c:layout>
                <c:manualLayout>
                  <c:x val="-2.3924353160301098E-2"/>
                  <c:y val="-4.718482193279080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1FA63F3-894C-443B-B45B-76177C8093DD}" type="CATEGORYNAME">
                      <a:rPr lang="ja-JP" altLang="en-US" sz="80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[分類名]</a:t>
                    </a:fld>
                    <a:endParaRPr lang="ja-JP" altLang="en-US" sz="800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>
                        <a:solidFill>
                          <a:sysClr val="windowText" lastClr="000000"/>
                        </a:solidFill>
                        <a:latin typeface="ＭＳ 明朝" panose="02020609040205080304" pitchFamily="17" charset="-128"/>
                        <a:ea typeface="ＭＳ 明朝" panose="02020609040205080304" pitchFamily="17" charset="-128"/>
                      </a:defRPr>
                    </a:pPr>
                    <a:fld id="{3DB3D9A6-3A9A-4ED7-81C0-1BE9FDAE3FD3}" type="VALUE">
                      <a:rPr lang="en-US" altLang="ja-JP" sz="80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  <a:latin typeface="ＭＳ 明朝" panose="02020609040205080304" pitchFamily="17" charset="-128"/>
                          <a:ea typeface="ＭＳ 明朝" panose="02020609040205080304" pitchFamily="17" charset="-128"/>
                        </a:defRPr>
                      </a:pPr>
                      <a:t>[値]</a:t>
                    </a:fld>
                    <a:r>
                      <a:rPr lang="en-US" altLang="ja-JP" sz="800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3496587876046737E-2"/>
                      <c:h val="8.595326196629875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8FE0-4695-BFAE-92C49928AE09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F30E7BC-3C27-401F-869C-B83D1DD1CD89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4CF55F30-8EC4-422C-95C8-5AF2880FDE0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8FE0-4695-BFAE-92C49928A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'06-03知多地区産業中分類別事業所数構成比'!$H$5:$H$14</c:f>
              <c:strCache>
                <c:ptCount val="10"/>
                <c:pt idx="0">
                  <c:v>金属製品</c:v>
                </c:pt>
                <c:pt idx="1">
                  <c:v>生産用機械</c:v>
                </c:pt>
                <c:pt idx="2">
                  <c:v>輸送機械</c:v>
                </c:pt>
                <c:pt idx="3">
                  <c:v>鉄鋼</c:v>
                </c:pt>
                <c:pt idx="4">
                  <c:v>他重工業</c:v>
                </c:pt>
                <c:pt idx="5">
                  <c:v>食料品</c:v>
                </c:pt>
                <c:pt idx="6">
                  <c:v>プラスチック</c:v>
                </c:pt>
                <c:pt idx="7">
                  <c:v>窯業･土石</c:v>
                </c:pt>
                <c:pt idx="8">
                  <c:v>繊維</c:v>
                </c:pt>
                <c:pt idx="9">
                  <c:v>他軽工業</c:v>
                </c:pt>
              </c:strCache>
            </c:strRef>
          </c:cat>
          <c:val>
            <c:numRef>
              <c:f>'06-03知多地区産業中分類別事業所数構成比'!$I$5:$I$14</c:f>
              <c:numCache>
                <c:formatCode>0.0_);[Red]\(0.0\)</c:formatCode>
                <c:ptCount val="10"/>
                <c:pt idx="0">
                  <c:v>14.07</c:v>
                </c:pt>
                <c:pt idx="1">
                  <c:v>12.61</c:v>
                </c:pt>
                <c:pt idx="2">
                  <c:v>12.46</c:v>
                </c:pt>
                <c:pt idx="3">
                  <c:v>8.0299999999999994</c:v>
                </c:pt>
                <c:pt idx="4">
                  <c:v>14.3</c:v>
                </c:pt>
                <c:pt idx="5">
                  <c:v>10.86</c:v>
                </c:pt>
                <c:pt idx="6">
                  <c:v>8.7899999999999991</c:v>
                </c:pt>
                <c:pt idx="7">
                  <c:v>7.26</c:v>
                </c:pt>
                <c:pt idx="8">
                  <c:v>3.13</c:v>
                </c:pt>
                <c:pt idx="9">
                  <c:v>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FE0-4695-BFAE-92C49928A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4</xdr:row>
      <xdr:rowOff>10160</xdr:rowOff>
    </xdr:from>
    <xdr:to>
      <xdr:col>6</xdr:col>
      <xdr:colOff>232411</xdr:colOff>
      <xdr:row>25</xdr:row>
      <xdr:rowOff>12700</xdr:rowOff>
    </xdr:to>
    <xdr:grpSp>
      <xdr:nvGrpSpPr>
        <xdr:cNvPr id="6" name="グループ化 5"/>
        <xdr:cNvGrpSpPr/>
      </xdr:nvGrpSpPr>
      <xdr:grpSpPr>
        <a:xfrm>
          <a:off x="22861" y="1902460"/>
          <a:ext cx="5702300" cy="4403090"/>
          <a:chOff x="22902" y="1877060"/>
          <a:chExt cx="5607050" cy="4269740"/>
        </a:xfrm>
      </xdr:grpSpPr>
      <xdr:grpSp>
        <xdr:nvGrpSpPr>
          <xdr:cNvPr id="5" name="グループ化 4"/>
          <xdr:cNvGrpSpPr/>
        </xdr:nvGrpSpPr>
        <xdr:grpSpPr>
          <a:xfrm>
            <a:off x="22902" y="1877060"/>
            <a:ext cx="5607050" cy="4269740"/>
            <a:chOff x="22909" y="1886637"/>
            <a:chExt cx="5608864" cy="4347754"/>
          </a:xfrm>
        </xdr:grpSpPr>
        <xdr:graphicFrame macro="">
          <xdr:nvGraphicFramePr>
            <xdr:cNvPr id="1344" name="グラフ 1"/>
            <xdr:cNvGraphicFramePr/>
          </xdr:nvGraphicFramePr>
          <xdr:xfrm>
            <a:off x="22909" y="1886637"/>
            <a:ext cx="5608864" cy="434775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3" name="グループ化 2"/>
            <xdr:cNvGrpSpPr/>
          </xdr:nvGrpSpPr>
          <xdr:grpSpPr>
            <a:xfrm>
              <a:off x="4217578" y="2047875"/>
              <a:ext cx="1248411" cy="827314"/>
              <a:chOff x="4217578" y="2047875"/>
              <a:chExt cx="1248411" cy="827314"/>
            </a:xfrm>
          </xdr:grpSpPr>
          <xdr:sp macro="" textlink="">
            <xdr:nvSpPr>
              <xdr:cNvPr id="1345" name="Rectangle 2"/>
              <xdr:cNvSpPr>
                <a:spLocks noChangeArrowheads="1"/>
              </xdr:cNvSpPr>
            </xdr:nvSpPr>
            <xdr:spPr>
              <a:xfrm>
                <a:off x="4217578" y="2235654"/>
                <a:ext cx="180385" cy="216353"/>
              </a:xfrm>
              <a:prstGeom prst="rect">
                <a:avLst/>
              </a:prstGeom>
              <a:solidFill>
                <a:srgbClr val="95B3D7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029" name="Text Box 5"/>
              <xdr:cNvSpPr txBox="1">
                <a:spLocks noChangeArrowheads="1"/>
              </xdr:cNvSpPr>
            </xdr:nvSpPr>
            <xdr:spPr>
              <a:xfrm>
                <a:off x="4280444" y="2047875"/>
                <a:ext cx="1185545" cy="82731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0" bIns="0" anchor="t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 重化学工業</a:t>
                </a:r>
              </a:p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61.5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％</a:t>
                </a:r>
              </a:p>
            </xdr:txBody>
          </xdr:sp>
        </xdr:grpSp>
        <xdr:grpSp>
          <xdr:nvGrpSpPr>
            <xdr:cNvPr id="2" name="グループ化 1"/>
            <xdr:cNvGrpSpPr/>
          </xdr:nvGrpSpPr>
          <xdr:grpSpPr>
            <a:xfrm>
              <a:off x="257175" y="2028825"/>
              <a:ext cx="796633" cy="648426"/>
              <a:chOff x="257175" y="2028825"/>
              <a:chExt cx="796633" cy="648426"/>
            </a:xfrm>
          </xdr:grpSpPr>
          <xdr:sp macro="" textlink="">
            <xdr:nvSpPr>
              <xdr:cNvPr id="1027" name="Text Box 3"/>
              <xdr:cNvSpPr txBox="1">
                <a:spLocks noChangeArrowheads="1"/>
              </xdr:cNvSpPr>
            </xdr:nvSpPr>
            <xdr:spPr>
              <a:xfrm>
                <a:off x="411480" y="2028825"/>
                <a:ext cx="642328" cy="648426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overflow" wrap="square" lIns="27432" tIns="18288" rIns="0" bIns="0" anchor="t" upright="1"/>
              <a:lstStyle/>
              <a:p>
                <a:pPr algn="l" rtl="0">
                  <a:lnSpc>
                    <a:spcPts val="1100"/>
                  </a:lnSpc>
                  <a:defRPr sz="1000"/>
                </a:pP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endParaRPr>
              </a:p>
              <a:p>
                <a:pPr algn="l" rtl="0">
                  <a:lnSpc>
                    <a:spcPts val="1100"/>
                  </a:lnSpc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軽工業</a:t>
                </a:r>
              </a:p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 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38.5%</a:t>
                </a:r>
              </a:p>
            </xdr:txBody>
          </xdr:sp>
          <xdr:sp macro="" textlink="">
            <xdr:nvSpPr>
              <xdr:cNvPr id="1348" name="Rectangle 4"/>
              <xdr:cNvSpPr>
                <a:spLocks noChangeArrowheads="1"/>
              </xdr:cNvSpPr>
            </xdr:nvSpPr>
            <xdr:spPr>
              <a:xfrm>
                <a:off x="257175" y="2217239"/>
                <a:ext cx="180385" cy="21571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</xdr:grpSp>
      </xdr:grpSp>
      <xdr:sp macro="" textlink="">
        <xdr:nvSpPr>
          <xdr:cNvPr id="10" name="Text Box 5"/>
          <xdr:cNvSpPr txBox="1">
            <a:spLocks noChangeArrowheads="1"/>
          </xdr:cNvSpPr>
        </xdr:nvSpPr>
        <xdr:spPr>
          <a:xfrm>
            <a:off x="2406331" y="3639820"/>
            <a:ext cx="1148080" cy="10236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ctr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数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1,308 </a:t>
            </a:r>
          </a:p>
          <a:p>
            <a:pPr algn="ctr" rtl="0">
              <a:lnSpc>
                <a:spcPts val="1100"/>
              </a:lnSpc>
              <a:defRPr sz="1000"/>
            </a:pP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ja-JP" altLang="en-US" sz="1600"/>
              <a:t> </a:t>
            </a:r>
            <a:r>
              <a:rPr lang="ja-JP" altLang="en-US"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事業所</a:t>
            </a:r>
            <a:endPara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zoomScaleNormal="70" zoomScaleSheetLayoutView="100" workbookViewId="0"/>
  </sheetViews>
  <sheetFormatPr defaultColWidth="9" defaultRowHeight="14"/>
  <cols>
    <col min="1" max="1" width="6" style="1" customWidth="1"/>
    <col min="2" max="2" width="17.90625" style="1" customWidth="1"/>
    <col min="3" max="4" width="12.36328125" style="1" customWidth="1"/>
    <col min="5" max="5" width="13.6328125" style="1" customWidth="1"/>
    <col min="6" max="6" width="16.36328125" style="1" customWidth="1"/>
    <col min="7" max="7" width="4.453125" style="1" customWidth="1"/>
    <col min="8" max="8" width="11.453125" style="1" bestFit="1" customWidth="1"/>
    <col min="9" max="9" width="9.6328125" style="70" customWidth="1"/>
    <col min="10" max="10" width="4.453125" style="1" bestFit="1" customWidth="1"/>
    <col min="11" max="11" width="7.81640625" style="70" bestFit="1" customWidth="1"/>
    <col min="12" max="12" width="13.54296875" style="63" bestFit="1" customWidth="1"/>
    <col min="13" max="13" width="9" style="61"/>
    <col min="14" max="14" width="13.54296875" style="63" bestFit="1" customWidth="1"/>
    <col min="15" max="16384" width="9" style="1"/>
  </cols>
  <sheetData>
    <row r="1" spans="1:15" ht="18" customHeight="1">
      <c r="F1" s="18" t="s">
        <v>18</v>
      </c>
    </row>
    <row r="2" spans="1:15" ht="53.25" customHeight="1"/>
    <row r="3" spans="1:15" ht="39" customHeight="1">
      <c r="A3" s="40" t="s">
        <v>85</v>
      </c>
      <c r="B3" s="40"/>
      <c r="C3" s="40"/>
      <c r="D3" s="40"/>
      <c r="E3" s="40"/>
      <c r="F3" s="40"/>
      <c r="G3" s="2"/>
    </row>
    <row r="4" spans="1:15" ht="39" customHeight="1">
      <c r="A4" s="3"/>
      <c r="B4" s="3"/>
      <c r="C4" s="3"/>
      <c r="D4" s="3"/>
      <c r="E4" s="3"/>
      <c r="F4" s="3"/>
      <c r="G4" s="2"/>
    </row>
    <row r="5" spans="1:15" ht="16.5" customHeight="1">
      <c r="A5" s="80"/>
      <c r="F5" s="18"/>
      <c r="G5" s="2"/>
      <c r="H5" s="47" t="s">
        <v>17</v>
      </c>
      <c r="I5" s="71">
        <v>14.07</v>
      </c>
      <c r="J5" s="81" t="s">
        <v>1</v>
      </c>
      <c r="K5" s="76"/>
    </row>
    <row r="6" spans="1:15" ht="16.5" customHeight="1">
      <c r="A6" s="80"/>
      <c r="F6" s="19"/>
      <c r="G6" s="19"/>
      <c r="H6" s="47" t="s">
        <v>2</v>
      </c>
      <c r="I6" s="71">
        <v>12.61</v>
      </c>
      <c r="J6" s="81"/>
      <c r="K6" s="77"/>
      <c r="L6" s="68" t="s">
        <v>87</v>
      </c>
      <c r="N6" s="63" t="s">
        <v>89</v>
      </c>
    </row>
    <row r="7" spans="1:15" s="2" customFormat="1" ht="16.5" customHeight="1">
      <c r="A7" s="80"/>
      <c r="H7" s="47" t="s">
        <v>11</v>
      </c>
      <c r="I7" s="71">
        <v>12.46</v>
      </c>
      <c r="J7" s="81"/>
      <c r="K7" s="78"/>
      <c r="L7" s="65" t="s">
        <v>90</v>
      </c>
      <c r="M7" s="66">
        <v>4.28</v>
      </c>
      <c r="N7" s="65" t="s">
        <v>99</v>
      </c>
      <c r="O7" s="67">
        <v>1.61</v>
      </c>
    </row>
    <row r="8" spans="1:15" s="2" customFormat="1" ht="16.5" customHeight="1">
      <c r="A8" s="80"/>
      <c r="H8" s="47" t="s">
        <v>7</v>
      </c>
      <c r="I8" s="71">
        <v>8.0299999999999994</v>
      </c>
      <c r="J8" s="81"/>
      <c r="K8" s="76"/>
      <c r="L8" s="65" t="s">
        <v>92</v>
      </c>
      <c r="M8" s="66">
        <v>2.91</v>
      </c>
      <c r="N8" s="65" t="s">
        <v>100</v>
      </c>
      <c r="O8" s="67">
        <v>2.06</v>
      </c>
    </row>
    <row r="9" spans="1:15" s="2" customFormat="1" ht="16.5" customHeight="1" thickBot="1">
      <c r="A9" s="80"/>
      <c r="H9" s="47" t="s">
        <v>22</v>
      </c>
      <c r="I9" s="71">
        <v>14.3</v>
      </c>
      <c r="J9" s="81"/>
      <c r="K9" s="76">
        <f>SUM(I5:I9)</f>
        <v>61.47</v>
      </c>
      <c r="L9" s="65" t="s">
        <v>91</v>
      </c>
      <c r="M9" s="66">
        <v>2.83</v>
      </c>
      <c r="N9" s="65" t="s">
        <v>101</v>
      </c>
      <c r="O9" s="67">
        <v>1.76</v>
      </c>
    </row>
    <row r="10" spans="1:15" s="2" customFormat="1" ht="16.5" customHeight="1" thickTop="1">
      <c r="A10" s="82"/>
      <c r="H10" s="49" t="s">
        <v>13</v>
      </c>
      <c r="I10" s="72">
        <v>10.86</v>
      </c>
      <c r="J10" s="83" t="s">
        <v>5</v>
      </c>
      <c r="K10" s="79"/>
      <c r="L10" s="65" t="s">
        <v>93</v>
      </c>
      <c r="M10" s="66">
        <v>1.68</v>
      </c>
      <c r="N10" s="65" t="s">
        <v>102</v>
      </c>
      <c r="O10" s="67">
        <v>1.38</v>
      </c>
    </row>
    <row r="11" spans="1:15" s="2" customFormat="1" ht="16.5" customHeight="1">
      <c r="A11" s="82"/>
      <c r="H11" s="50" t="s">
        <v>15</v>
      </c>
      <c r="I11" s="71">
        <v>8.7899999999999991</v>
      </c>
      <c r="J11" s="84"/>
      <c r="K11" s="78"/>
      <c r="L11" s="65" t="s">
        <v>94</v>
      </c>
      <c r="M11" s="66">
        <v>0.99</v>
      </c>
      <c r="N11" s="65" t="s">
        <v>103</v>
      </c>
      <c r="O11" s="67">
        <v>0.99</v>
      </c>
    </row>
    <row r="12" spans="1:15" s="2" customFormat="1" ht="16.5" customHeight="1">
      <c r="A12" s="82"/>
      <c r="H12" s="51" t="s">
        <v>16</v>
      </c>
      <c r="I12" s="73">
        <v>7.26</v>
      </c>
      <c r="J12" s="84"/>
      <c r="K12" s="78"/>
      <c r="L12" s="65" t="s">
        <v>95</v>
      </c>
      <c r="M12" s="66">
        <v>0.46</v>
      </c>
      <c r="N12" s="65" t="s">
        <v>104</v>
      </c>
      <c r="O12" s="67">
        <v>0.69</v>
      </c>
    </row>
    <row r="13" spans="1:15" s="2" customFormat="1" ht="16.5" customHeight="1">
      <c r="A13" s="82"/>
      <c r="H13" s="52" t="s">
        <v>19</v>
      </c>
      <c r="I13" s="71">
        <v>3.13</v>
      </c>
      <c r="J13" s="84"/>
      <c r="K13" s="78"/>
      <c r="L13" s="65" t="s">
        <v>96</v>
      </c>
      <c r="M13" s="66">
        <v>0.61</v>
      </c>
      <c r="N13" s="65"/>
      <c r="O13" s="67"/>
    </row>
    <row r="14" spans="1:15" s="2" customFormat="1" ht="16.5" customHeight="1">
      <c r="A14" s="82"/>
      <c r="H14" s="52" t="s">
        <v>20</v>
      </c>
      <c r="I14" s="71">
        <v>8.49</v>
      </c>
      <c r="J14" s="84"/>
      <c r="K14" s="78">
        <f>SUM(I10:I14)</f>
        <v>38.529999999999994</v>
      </c>
      <c r="L14" s="65" t="s">
        <v>97</v>
      </c>
      <c r="M14" s="66">
        <v>0.46</v>
      </c>
      <c r="N14" s="65"/>
      <c r="O14" s="67"/>
    </row>
    <row r="15" spans="1:15" s="2" customFormat="1" ht="16.5" customHeight="1">
      <c r="A15" s="4"/>
      <c r="B15" s="5"/>
      <c r="C15" s="6"/>
      <c r="D15" s="6"/>
      <c r="E15" s="6"/>
      <c r="F15" s="6"/>
      <c r="G15" s="16"/>
      <c r="H15" s="48"/>
      <c r="I15" s="74"/>
      <c r="J15" s="48"/>
      <c r="K15" s="74"/>
      <c r="L15" s="65" t="s">
        <v>98</v>
      </c>
      <c r="M15" s="66">
        <v>0.08</v>
      </c>
      <c r="N15" s="65"/>
      <c r="O15" s="67"/>
    </row>
    <row r="16" spans="1:15" s="2" customFormat="1" ht="16.5" customHeight="1">
      <c r="B16" s="4"/>
      <c r="C16" s="6"/>
      <c r="D16" s="6"/>
      <c r="E16" s="6"/>
      <c r="F16" s="6"/>
      <c r="G16" s="16"/>
      <c r="I16" s="75"/>
      <c r="K16" s="75"/>
      <c r="L16" s="65"/>
      <c r="M16" s="67" t="s">
        <v>88</v>
      </c>
      <c r="N16" s="65"/>
      <c r="O16" s="67" t="s">
        <v>88</v>
      </c>
    </row>
    <row r="17" spans="1:15" s="2" customFormat="1" ht="16.5" customHeight="1">
      <c r="A17" s="5"/>
      <c r="B17" s="5"/>
      <c r="C17" s="6"/>
      <c r="D17" s="6"/>
      <c r="E17" s="6"/>
      <c r="F17" s="6"/>
      <c r="G17" s="16"/>
      <c r="I17" s="75"/>
      <c r="K17" s="75"/>
      <c r="L17" s="65"/>
      <c r="M17" s="69">
        <f>M7+M8+M9+M10+M11+M12+M13+M14+M15</f>
        <v>14.3</v>
      </c>
      <c r="N17" s="65"/>
      <c r="O17" s="67">
        <f>O7+O8+O9+O10+O11+O12</f>
        <v>8.49</v>
      </c>
    </row>
    <row r="18" spans="1:15" s="2" customFormat="1" ht="16.5" customHeight="1">
      <c r="A18" s="5"/>
      <c r="B18" s="5"/>
      <c r="C18" s="6"/>
      <c r="D18" s="6"/>
      <c r="E18" s="6"/>
      <c r="F18" s="6"/>
      <c r="G18" s="16"/>
      <c r="I18" s="75"/>
      <c r="K18" s="75"/>
      <c r="L18" s="64"/>
      <c r="M18" s="62"/>
      <c r="N18" s="64"/>
    </row>
    <row r="19" spans="1:15" s="2" customFormat="1" ht="16.5" customHeight="1">
      <c r="A19" s="5"/>
      <c r="B19" s="10"/>
      <c r="C19" s="13"/>
      <c r="D19" s="6"/>
      <c r="E19" s="6"/>
      <c r="F19" s="6"/>
      <c r="G19" s="16"/>
      <c r="I19" s="75"/>
      <c r="K19" s="75"/>
      <c r="L19" s="64"/>
      <c r="M19" s="62"/>
      <c r="N19" s="64"/>
    </row>
    <row r="20" spans="1:15" s="2" customFormat="1" ht="16.5" customHeight="1">
      <c r="A20" s="5"/>
      <c r="B20" s="9"/>
      <c r="C20" s="12"/>
      <c r="D20" s="6"/>
      <c r="E20" s="6"/>
      <c r="F20" s="6"/>
      <c r="G20" s="16"/>
      <c r="I20" s="75"/>
      <c r="K20" s="75"/>
      <c r="L20" s="64"/>
      <c r="M20" s="62"/>
      <c r="N20" s="64"/>
    </row>
    <row r="21" spans="1:15" s="2" customFormat="1" ht="16.5" customHeight="1">
      <c r="A21" s="5"/>
      <c r="B21" s="5"/>
      <c r="C21" s="6"/>
      <c r="D21" s="6"/>
      <c r="E21" s="6"/>
      <c r="F21" s="6"/>
      <c r="G21" s="16"/>
      <c r="I21" s="75"/>
      <c r="K21" s="75"/>
      <c r="L21" s="64"/>
      <c r="M21" s="62"/>
      <c r="N21" s="64"/>
    </row>
    <row r="22" spans="1:15" s="2" customFormat="1" ht="16.5" customHeight="1">
      <c r="A22" s="5"/>
      <c r="B22" s="5"/>
      <c r="C22" s="6"/>
      <c r="D22" s="6"/>
      <c r="E22" s="6"/>
      <c r="F22" s="6"/>
      <c r="G22" s="16"/>
      <c r="I22" s="75"/>
      <c r="K22" s="75"/>
      <c r="L22" s="64"/>
      <c r="M22" s="62"/>
      <c r="N22" s="64"/>
    </row>
    <row r="23" spans="1:15" s="2" customFormat="1" ht="16.5" customHeight="1">
      <c r="A23" s="5"/>
      <c r="B23" s="5"/>
      <c r="C23" s="6"/>
      <c r="D23" s="6"/>
      <c r="E23" s="6"/>
      <c r="F23" s="6"/>
      <c r="G23" s="16"/>
      <c r="I23" s="75"/>
      <c r="K23" s="75"/>
      <c r="L23" s="64"/>
      <c r="M23" s="62"/>
      <c r="N23" s="64"/>
    </row>
    <row r="24" spans="1:15" s="2" customFormat="1" ht="16.5" customHeight="1">
      <c r="A24" s="5"/>
      <c r="B24" s="5"/>
      <c r="C24" s="6"/>
      <c r="D24" s="6"/>
      <c r="E24" s="6"/>
      <c r="F24" s="6"/>
      <c r="G24" s="16"/>
      <c r="I24" s="75"/>
      <c r="K24" s="75"/>
      <c r="L24" s="64"/>
      <c r="M24" s="62"/>
      <c r="N24" s="64"/>
    </row>
    <row r="25" spans="1:15" s="2" customFormat="1" ht="16.5" customHeight="1">
      <c r="A25" s="5"/>
      <c r="B25" s="5"/>
      <c r="C25" s="6"/>
      <c r="D25" s="6"/>
      <c r="E25" s="6"/>
      <c r="F25" s="6"/>
      <c r="G25" s="16"/>
      <c r="I25" s="75"/>
      <c r="K25" s="75"/>
      <c r="L25" s="64"/>
      <c r="M25" s="62"/>
      <c r="N25" s="64"/>
    </row>
    <row r="26" spans="1:15" s="2" customFormat="1" ht="16.5" customHeight="1">
      <c r="A26" s="5"/>
      <c r="B26" s="5"/>
      <c r="C26" s="6"/>
      <c r="D26" s="6"/>
      <c r="E26" s="6"/>
      <c r="F26" s="6"/>
      <c r="G26" s="16"/>
      <c r="I26" s="75"/>
      <c r="K26" s="75"/>
      <c r="L26" s="64"/>
      <c r="M26" s="62"/>
      <c r="N26" s="64"/>
    </row>
    <row r="27" spans="1:15" s="2" customFormat="1" ht="16.5" customHeight="1">
      <c r="A27" s="5"/>
      <c r="B27" s="5"/>
      <c r="C27" s="6"/>
      <c r="D27" s="6"/>
      <c r="E27" s="6"/>
      <c r="F27" s="6"/>
      <c r="G27" s="16"/>
      <c r="I27" s="75"/>
      <c r="K27" s="75"/>
      <c r="L27" s="64"/>
      <c r="M27" s="62"/>
      <c r="N27" s="64"/>
    </row>
    <row r="28" spans="1:15" s="2" customFormat="1" ht="16.5" customHeight="1">
      <c r="A28" s="5"/>
      <c r="B28" s="5"/>
      <c r="C28" s="6"/>
      <c r="D28" s="6"/>
      <c r="E28" s="6"/>
      <c r="F28" s="6"/>
      <c r="G28" s="16"/>
      <c r="I28" s="75"/>
      <c r="K28" s="75"/>
      <c r="L28" s="64"/>
      <c r="M28" s="62"/>
      <c r="N28" s="64"/>
    </row>
    <row r="29" spans="1:15" s="2" customFormat="1" ht="16.5" customHeight="1">
      <c r="A29" s="5"/>
      <c r="B29" s="5"/>
      <c r="C29" s="6"/>
      <c r="D29" s="6"/>
      <c r="E29" s="6"/>
      <c r="F29" s="6"/>
      <c r="G29" s="16"/>
      <c r="I29" s="75"/>
      <c r="K29" s="75"/>
      <c r="L29" s="64"/>
      <c r="M29" s="62"/>
      <c r="N29" s="64"/>
    </row>
    <row r="30" spans="1:15" s="2" customFormat="1" ht="16.5" customHeight="1">
      <c r="A30" s="5"/>
      <c r="B30" s="5"/>
      <c r="C30" s="6"/>
      <c r="D30" s="6"/>
      <c r="E30" s="6"/>
      <c r="F30" s="6"/>
      <c r="G30" s="16"/>
      <c r="I30" s="75"/>
      <c r="K30" s="75"/>
      <c r="L30" s="64"/>
      <c r="M30" s="62"/>
      <c r="N30" s="64"/>
    </row>
    <row r="31" spans="1:15" s="2" customFormat="1" ht="16.5" customHeight="1">
      <c r="A31" s="5"/>
      <c r="B31" s="5"/>
      <c r="C31" s="6"/>
      <c r="D31" s="6"/>
      <c r="E31" s="6"/>
      <c r="F31" s="6"/>
      <c r="G31" s="16"/>
      <c r="I31" s="75"/>
      <c r="K31" s="75"/>
      <c r="L31" s="64"/>
      <c r="M31" s="62"/>
      <c r="N31" s="64"/>
    </row>
    <row r="32" spans="1:15" s="2" customFormat="1" ht="16.5" customHeight="1">
      <c r="A32" s="5"/>
      <c r="B32" s="5"/>
      <c r="C32" s="6"/>
      <c r="D32" s="6"/>
      <c r="E32" s="6"/>
      <c r="F32" s="6"/>
      <c r="G32" s="16"/>
      <c r="I32" s="75"/>
      <c r="K32" s="75"/>
      <c r="L32" s="64"/>
      <c r="M32" s="62"/>
      <c r="N32" s="64"/>
    </row>
    <row r="33" spans="1:14" s="2" customFormat="1" ht="16.5" customHeight="1">
      <c r="A33" s="5"/>
      <c r="B33" s="5"/>
      <c r="C33" s="6"/>
      <c r="D33" s="6"/>
      <c r="E33" s="6"/>
      <c r="F33" s="6"/>
      <c r="G33" s="16"/>
      <c r="I33" s="75"/>
      <c r="K33" s="75"/>
      <c r="L33" s="64"/>
      <c r="M33" s="62"/>
      <c r="N33" s="64"/>
    </row>
    <row r="34" spans="1:14" s="2" customFormat="1" ht="16.5" customHeight="1">
      <c r="A34" s="5"/>
      <c r="B34" s="5"/>
      <c r="C34" s="6"/>
      <c r="D34" s="6"/>
      <c r="E34" s="6"/>
      <c r="F34" s="6"/>
      <c r="G34" s="16"/>
      <c r="I34" s="75"/>
      <c r="K34" s="75"/>
      <c r="L34" s="64"/>
      <c r="M34" s="62"/>
      <c r="N34" s="64"/>
    </row>
    <row r="35" spans="1:14" s="2" customFormat="1" ht="16.5" customHeight="1">
      <c r="A35" s="5"/>
      <c r="B35" s="5"/>
      <c r="C35" s="6"/>
      <c r="D35" s="6"/>
      <c r="E35" s="6"/>
      <c r="F35" s="6"/>
      <c r="G35" s="16"/>
      <c r="I35" s="75"/>
      <c r="K35" s="75"/>
      <c r="L35" s="64"/>
      <c r="M35" s="62"/>
      <c r="N35" s="64"/>
    </row>
    <row r="36" spans="1:14" s="2" customFormat="1" ht="16.5" customHeight="1">
      <c r="A36" s="5"/>
      <c r="B36" s="5"/>
      <c r="C36" s="14"/>
      <c r="D36" s="14"/>
      <c r="E36" s="14"/>
      <c r="F36" s="14"/>
      <c r="I36" s="75"/>
      <c r="K36" s="75"/>
      <c r="L36" s="64"/>
      <c r="M36" s="62"/>
      <c r="N36" s="64"/>
    </row>
    <row r="37" spans="1:14" s="2" customFormat="1" ht="15" customHeight="1">
      <c r="A37" s="5"/>
      <c r="B37" s="5"/>
      <c r="C37" s="14"/>
      <c r="D37" s="14"/>
      <c r="E37" s="14"/>
      <c r="F37" s="14"/>
      <c r="I37" s="75"/>
      <c r="K37" s="75"/>
      <c r="L37" s="64"/>
      <c r="M37" s="62"/>
      <c r="N37" s="64"/>
    </row>
    <row r="38" spans="1:14" s="2" customFormat="1" ht="10.5" customHeight="1">
      <c r="A38" s="5"/>
      <c r="B38" s="5"/>
      <c r="C38" s="14"/>
      <c r="D38" s="14"/>
      <c r="E38" s="14"/>
      <c r="F38" s="14"/>
      <c r="I38" s="75"/>
      <c r="K38" s="75"/>
      <c r="L38" s="64"/>
      <c r="M38" s="62"/>
      <c r="N38" s="64"/>
    </row>
    <row r="39" spans="1:14" s="2" customFormat="1" ht="15" customHeight="1">
      <c r="A39" s="5"/>
      <c r="B39" s="5"/>
      <c r="C39" s="14"/>
      <c r="D39" s="14"/>
      <c r="E39" s="14"/>
      <c r="F39" s="14"/>
      <c r="I39" s="75"/>
      <c r="K39" s="75"/>
      <c r="L39" s="64"/>
      <c r="M39" s="62"/>
      <c r="N39" s="64"/>
    </row>
    <row r="40" spans="1:14" s="2" customFormat="1" ht="15" customHeight="1">
      <c r="A40" s="5"/>
      <c r="B40" s="5"/>
      <c r="C40" s="14"/>
      <c r="D40" s="14"/>
      <c r="E40" s="14"/>
      <c r="F40" s="14"/>
      <c r="I40" s="75"/>
      <c r="K40" s="75"/>
      <c r="L40" s="64"/>
      <c r="M40" s="62"/>
      <c r="N40" s="64"/>
    </row>
    <row r="41" spans="1:14" s="2" customFormat="1" ht="15" customHeight="1">
      <c r="A41" s="5"/>
      <c r="B41" s="5"/>
      <c r="C41" s="14"/>
      <c r="D41" s="14"/>
      <c r="E41" s="14"/>
      <c r="F41" s="14"/>
      <c r="I41" s="75"/>
      <c r="K41" s="75"/>
      <c r="L41" s="64"/>
      <c r="M41" s="62"/>
      <c r="N41" s="64"/>
    </row>
    <row r="42" spans="1:14" s="2" customFormat="1" ht="10.5" customHeight="1">
      <c r="A42" s="5"/>
      <c r="B42" s="5"/>
      <c r="C42" s="14"/>
      <c r="D42" s="14"/>
      <c r="E42" s="14"/>
      <c r="F42" s="14"/>
      <c r="I42" s="75"/>
      <c r="K42" s="75"/>
      <c r="L42" s="64"/>
      <c r="M42" s="62"/>
      <c r="N42" s="64"/>
    </row>
    <row r="43" spans="1:14" s="2" customFormat="1" ht="15" customHeight="1">
      <c r="A43" s="5"/>
      <c r="B43" s="5"/>
      <c r="C43" s="14"/>
      <c r="D43" s="14"/>
      <c r="E43" s="14"/>
      <c r="F43" s="14"/>
      <c r="I43" s="75"/>
      <c r="K43" s="75"/>
      <c r="L43" s="64"/>
      <c r="M43" s="62"/>
      <c r="N43" s="64"/>
    </row>
    <row r="44" spans="1:14" s="2" customFormat="1" ht="15" customHeight="1">
      <c r="A44" s="5"/>
      <c r="B44" s="5"/>
      <c r="C44" s="14"/>
      <c r="D44" s="14"/>
      <c r="E44" s="14"/>
      <c r="F44" s="14"/>
      <c r="I44" s="75"/>
      <c r="K44" s="75"/>
      <c r="L44" s="64"/>
      <c r="M44" s="62"/>
      <c r="N44" s="64"/>
    </row>
    <row r="45" spans="1:14" s="2" customFormat="1" ht="15" customHeight="1">
      <c r="A45" s="5"/>
      <c r="B45" s="5"/>
      <c r="C45" s="14"/>
      <c r="D45" s="14"/>
      <c r="E45" s="14"/>
      <c r="F45" s="14"/>
      <c r="I45" s="75"/>
      <c r="K45" s="75"/>
      <c r="L45" s="64"/>
      <c r="M45" s="62"/>
      <c r="N45" s="64"/>
    </row>
    <row r="46" spans="1:14" s="2" customFormat="1" ht="10.5" customHeight="1">
      <c r="A46" s="5"/>
      <c r="B46" s="5"/>
      <c r="C46" s="14"/>
      <c r="D46" s="14"/>
      <c r="E46" s="14"/>
      <c r="F46" s="14"/>
      <c r="I46" s="75"/>
      <c r="K46" s="75"/>
      <c r="L46" s="64"/>
      <c r="M46" s="62"/>
      <c r="N46" s="64"/>
    </row>
    <row r="47" spans="1:14" s="2" customFormat="1" ht="15" customHeight="1">
      <c r="A47" s="5"/>
      <c r="B47" s="5"/>
      <c r="C47" s="14"/>
      <c r="D47" s="14"/>
      <c r="E47" s="14"/>
      <c r="F47" s="14"/>
      <c r="I47" s="75"/>
      <c r="K47" s="75"/>
      <c r="L47" s="64"/>
      <c r="M47" s="62"/>
      <c r="N47" s="64"/>
    </row>
    <row r="48" spans="1:14" s="2" customFormat="1" ht="15" customHeight="1">
      <c r="A48" s="5"/>
      <c r="B48" s="5"/>
      <c r="C48" s="6"/>
      <c r="D48" s="6"/>
      <c r="E48" s="6"/>
      <c r="F48" s="6"/>
      <c r="G48" s="16"/>
      <c r="I48" s="75"/>
      <c r="K48" s="75"/>
      <c r="L48" s="64"/>
      <c r="M48" s="62"/>
      <c r="N48" s="64"/>
    </row>
    <row r="49" spans="1:14" s="2" customFormat="1" ht="15" customHeight="1">
      <c r="A49" s="5"/>
      <c r="B49" s="5"/>
      <c r="C49" s="6"/>
      <c r="D49" s="6"/>
      <c r="E49" s="6"/>
      <c r="F49" s="6"/>
      <c r="G49" s="16"/>
      <c r="I49" s="75"/>
      <c r="K49" s="75"/>
      <c r="L49" s="64"/>
      <c r="M49" s="62"/>
      <c r="N49" s="64"/>
    </row>
    <row r="50" spans="1:14" s="2" customFormat="1" ht="10.5" customHeight="1">
      <c r="A50" s="5"/>
      <c r="B50" s="5"/>
      <c r="C50" s="6"/>
      <c r="D50" s="6"/>
      <c r="E50" s="6"/>
      <c r="F50" s="6"/>
      <c r="G50" s="16"/>
      <c r="I50" s="75"/>
      <c r="K50" s="75"/>
      <c r="L50" s="64"/>
      <c r="M50" s="62"/>
      <c r="N50" s="64"/>
    </row>
    <row r="51" spans="1:14" s="2" customFormat="1" ht="15" customHeight="1">
      <c r="A51" s="5"/>
      <c r="B51" s="5"/>
      <c r="C51" s="6"/>
      <c r="D51" s="6"/>
      <c r="E51" s="6"/>
      <c r="F51" s="6"/>
      <c r="G51" s="16"/>
      <c r="I51" s="75"/>
      <c r="K51" s="75"/>
      <c r="L51" s="64"/>
      <c r="M51" s="62"/>
      <c r="N51" s="64"/>
    </row>
    <row r="52" spans="1:14" s="2" customFormat="1" ht="15" customHeight="1">
      <c r="A52" s="5"/>
      <c r="B52" s="5"/>
      <c r="C52" s="6"/>
      <c r="D52" s="6"/>
      <c r="E52" s="6"/>
      <c r="F52" s="6"/>
      <c r="G52" s="16"/>
      <c r="I52" s="75"/>
      <c r="K52" s="75"/>
      <c r="L52" s="64"/>
      <c r="M52" s="62"/>
      <c r="N52" s="64"/>
    </row>
    <row r="53" spans="1:14" s="2" customFormat="1" ht="15" customHeight="1">
      <c r="A53" s="5"/>
      <c r="B53" s="5"/>
      <c r="C53" s="6"/>
      <c r="D53" s="6"/>
      <c r="E53" s="6"/>
      <c r="F53" s="6"/>
      <c r="G53" s="16"/>
      <c r="I53" s="75"/>
      <c r="K53" s="75"/>
      <c r="L53" s="64"/>
      <c r="M53" s="62"/>
      <c r="N53" s="64"/>
    </row>
    <row r="54" spans="1:14" s="2" customFormat="1" ht="10.5" customHeight="1">
      <c r="A54" s="6"/>
      <c r="B54" s="6"/>
      <c r="C54" s="6"/>
      <c r="D54" s="6"/>
      <c r="E54" s="6"/>
      <c r="F54" s="6"/>
      <c r="G54" s="16"/>
      <c r="I54" s="75"/>
      <c r="K54" s="75"/>
      <c r="L54" s="64"/>
      <c r="M54" s="62"/>
      <c r="N54" s="64"/>
    </row>
    <row r="55" spans="1:14" ht="15" customHeight="1">
      <c r="A55" s="7"/>
      <c r="B55" s="11"/>
      <c r="C55" s="11"/>
      <c r="D55" s="15"/>
      <c r="E55" s="17"/>
      <c r="F55" s="17"/>
      <c r="G55" s="8"/>
    </row>
    <row r="56" spans="1:14">
      <c r="A56" s="8"/>
      <c r="B56" s="8"/>
      <c r="C56" s="8"/>
      <c r="D56" s="8"/>
      <c r="E56" s="8"/>
      <c r="F56" s="8"/>
      <c r="G56" s="8"/>
    </row>
    <row r="57" spans="1:14">
      <c r="A57" s="8"/>
      <c r="B57" s="8"/>
      <c r="C57" s="8"/>
      <c r="D57" s="8"/>
      <c r="E57" s="8"/>
      <c r="F57" s="8"/>
      <c r="G57" s="8"/>
    </row>
    <row r="58" spans="1:14">
      <c r="A58" s="8"/>
      <c r="B58" s="8"/>
      <c r="C58" s="8"/>
      <c r="D58" s="8"/>
      <c r="E58" s="8"/>
      <c r="F58" s="8"/>
      <c r="G58" s="8"/>
    </row>
    <row r="59" spans="1:14">
      <c r="A59" s="8"/>
      <c r="B59" s="8"/>
      <c r="C59" s="8"/>
      <c r="D59" s="8"/>
      <c r="E59" s="8"/>
      <c r="F59" s="8"/>
      <c r="G59" s="8"/>
    </row>
    <row r="60" spans="1:14">
      <c r="A60" s="8"/>
      <c r="B60" s="8"/>
      <c r="C60" s="8"/>
      <c r="D60" s="8"/>
      <c r="E60" s="8"/>
      <c r="F60" s="8"/>
      <c r="G60" s="8"/>
    </row>
    <row r="61" spans="1:14">
      <c r="A61" s="8"/>
      <c r="B61" s="8"/>
      <c r="C61" s="8"/>
      <c r="D61" s="8"/>
      <c r="E61" s="8"/>
      <c r="F61" s="8"/>
      <c r="G61" s="8"/>
    </row>
    <row r="62" spans="1:14">
      <c r="A62" s="8"/>
      <c r="B62" s="8"/>
      <c r="C62" s="8"/>
      <c r="D62" s="8"/>
      <c r="E62" s="8"/>
      <c r="F62" s="8"/>
      <c r="G62" s="8"/>
    </row>
    <row r="63" spans="1:14">
      <c r="A63" s="8"/>
      <c r="B63" s="8"/>
      <c r="C63" s="8"/>
      <c r="D63" s="8"/>
      <c r="E63" s="8"/>
      <c r="F63" s="8"/>
      <c r="G63" s="8"/>
    </row>
    <row r="64" spans="1:14">
      <c r="A64" s="8"/>
      <c r="B64" s="8"/>
      <c r="C64" s="8"/>
      <c r="D64" s="8"/>
      <c r="E64" s="8"/>
      <c r="F64" s="8"/>
      <c r="G64" s="8"/>
    </row>
    <row r="65" spans="1:7">
      <c r="A65" s="8"/>
      <c r="B65" s="8"/>
      <c r="C65" s="8"/>
      <c r="D65" s="8"/>
      <c r="E65" s="8"/>
      <c r="F65" s="8"/>
      <c r="G65" s="8"/>
    </row>
  </sheetData>
  <mergeCells count="4">
    <mergeCell ref="A5:A9"/>
    <mergeCell ref="J5:J9"/>
    <mergeCell ref="A10:A14"/>
    <mergeCell ref="J10:J14"/>
  </mergeCells>
  <phoneticPr fontId="2"/>
  <printOptions horizontalCentered="1"/>
  <pageMargins left="0.82677165354330706" right="0.6692913385826772" top="0.74803149606299213" bottom="1.023622047244094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="115" zoomScaleSheetLayoutView="115" workbookViewId="0">
      <selection activeCell="H15" sqref="H15"/>
    </sheetView>
  </sheetViews>
  <sheetFormatPr defaultColWidth="9" defaultRowHeight="13"/>
  <cols>
    <col min="1" max="2" width="9" style="41"/>
    <col min="3" max="3" width="7.453125" style="53" bestFit="1" customWidth="1"/>
    <col min="4" max="4" width="6" style="41" bestFit="1" customWidth="1"/>
    <col min="5" max="5" width="10.26953125" style="41" bestFit="1" customWidth="1"/>
    <col min="6" max="6" width="9.36328125" style="53" bestFit="1" customWidth="1"/>
    <col min="7" max="8" width="9.36328125" style="41" bestFit="1" customWidth="1"/>
    <col min="9" max="9" width="9" style="41"/>
    <col min="10" max="10" width="13" style="41" bestFit="1" customWidth="1"/>
    <col min="11" max="12" width="9" style="20"/>
    <col min="13" max="16384" width="9" style="41"/>
  </cols>
  <sheetData>
    <row r="1" spans="1:7">
      <c r="E1" s="45" t="s">
        <v>82</v>
      </c>
      <c r="F1" s="53">
        <f>SUMIFS(C4:C27,D4:D27,"重")</f>
        <v>61.467889908256872</v>
      </c>
      <c r="G1" s="44" t="s">
        <v>84</v>
      </c>
    </row>
    <row r="2" spans="1:7">
      <c r="A2" s="46"/>
      <c r="B2" s="26" t="s">
        <v>33</v>
      </c>
      <c r="C2" s="54" t="s">
        <v>72</v>
      </c>
      <c r="E2" s="45" t="s">
        <v>83</v>
      </c>
      <c r="F2" s="53">
        <f>SUMIFS(C4:C27,D4:D27,"軽")</f>
        <v>38.532110091743107</v>
      </c>
      <c r="G2" s="44" t="s">
        <v>84</v>
      </c>
    </row>
    <row r="3" spans="1:7">
      <c r="A3" s="42" t="s">
        <v>21</v>
      </c>
      <c r="B3" s="27">
        <f>SUM(C34,D34,E34,F34,G34,H34,I34,J34,K34,L34)</f>
        <v>1308</v>
      </c>
      <c r="C3" s="55">
        <f t="shared" ref="C3:C27" si="0">B3/$B$3*100</f>
        <v>100</v>
      </c>
      <c r="D3" s="35"/>
    </row>
    <row r="4" spans="1:7">
      <c r="A4" s="42" t="s">
        <v>12</v>
      </c>
      <c r="B4" s="27">
        <f>M51</f>
        <v>184</v>
      </c>
      <c r="C4" s="55">
        <f t="shared" si="0"/>
        <v>14.067278287461773</v>
      </c>
      <c r="D4" s="41" t="s">
        <v>73</v>
      </c>
    </row>
    <row r="5" spans="1:7">
      <c r="A5" s="42" t="s">
        <v>54</v>
      </c>
      <c r="B5" s="27">
        <f>M53</f>
        <v>165</v>
      </c>
      <c r="C5" s="55">
        <f t="shared" si="0"/>
        <v>12.614678899082568</v>
      </c>
      <c r="D5" s="41" t="s">
        <v>73</v>
      </c>
    </row>
    <row r="6" spans="1:7">
      <c r="A6" s="42" t="s">
        <v>63</v>
      </c>
      <c r="B6" s="27">
        <f>M58</f>
        <v>163</v>
      </c>
      <c r="C6" s="55">
        <f t="shared" si="0"/>
        <v>12.461773700305811</v>
      </c>
      <c r="D6" s="41" t="s">
        <v>73</v>
      </c>
    </row>
    <row r="7" spans="1:7">
      <c r="A7" s="42" t="s">
        <v>37</v>
      </c>
      <c r="B7" s="27">
        <f>M36</f>
        <v>142</v>
      </c>
      <c r="C7" s="55">
        <f t="shared" si="0"/>
        <v>10.856269113149846</v>
      </c>
      <c r="D7" s="41" t="s">
        <v>74</v>
      </c>
    </row>
    <row r="8" spans="1:7">
      <c r="A8" s="42" t="s">
        <v>15</v>
      </c>
      <c r="B8" s="27">
        <f>M45</f>
        <v>115</v>
      </c>
      <c r="C8" s="55">
        <f t="shared" si="0"/>
        <v>8.7920489296636077</v>
      </c>
      <c r="D8" s="41" t="s">
        <v>74</v>
      </c>
    </row>
    <row r="9" spans="1:7">
      <c r="A9" s="42" t="s">
        <v>26</v>
      </c>
      <c r="B9" s="27">
        <f>M48</f>
        <v>95</v>
      </c>
      <c r="C9" s="55">
        <f t="shared" si="0"/>
        <v>7.2629969418960245</v>
      </c>
      <c r="D9" s="41" t="s">
        <v>74</v>
      </c>
    </row>
    <row r="10" spans="1:7">
      <c r="A10" s="42" t="s">
        <v>10</v>
      </c>
      <c r="B10" s="27">
        <f>M49</f>
        <v>105</v>
      </c>
      <c r="C10" s="55">
        <f t="shared" si="0"/>
        <v>8.0275229357798175</v>
      </c>
      <c r="D10" s="41" t="s">
        <v>73</v>
      </c>
    </row>
    <row r="11" spans="1:7">
      <c r="A11" s="42" t="s">
        <v>41</v>
      </c>
      <c r="B11" s="27">
        <f>M52</f>
        <v>56</v>
      </c>
      <c r="C11" s="55">
        <f t="shared" si="0"/>
        <v>4.281345565749235</v>
      </c>
      <c r="D11" s="41" t="s">
        <v>73</v>
      </c>
    </row>
    <row r="12" spans="1:7">
      <c r="A12" s="42" t="s">
        <v>25</v>
      </c>
      <c r="B12" s="27">
        <f>M38</f>
        <v>41</v>
      </c>
      <c r="C12" s="55">
        <f t="shared" si="0"/>
        <v>3.1345565749235469</v>
      </c>
      <c r="D12" s="41" t="s">
        <v>74</v>
      </c>
    </row>
    <row r="13" spans="1:7">
      <c r="A13" s="42" t="s">
        <v>46</v>
      </c>
      <c r="B13" s="27">
        <f>M43</f>
        <v>38</v>
      </c>
      <c r="C13" s="55">
        <f t="shared" si="0"/>
        <v>2.90519877675841</v>
      </c>
      <c r="D13" s="41" t="s">
        <v>73</v>
      </c>
    </row>
    <row r="14" spans="1:7">
      <c r="A14" s="42" t="s">
        <v>60</v>
      </c>
      <c r="B14" s="27">
        <f>M56</f>
        <v>37</v>
      </c>
      <c r="C14" s="55">
        <f t="shared" si="0"/>
        <v>2.8287461773700304</v>
      </c>
      <c r="D14" s="41" t="s">
        <v>73</v>
      </c>
    </row>
    <row r="15" spans="1:7">
      <c r="A15" s="42" t="s">
        <v>64</v>
      </c>
      <c r="B15" s="27">
        <f>M59</f>
        <v>21</v>
      </c>
      <c r="C15" s="55">
        <f t="shared" si="0"/>
        <v>1.6055045871559634</v>
      </c>
      <c r="D15" s="41" t="s">
        <v>74</v>
      </c>
      <c r="E15" s="43" t="s">
        <v>75</v>
      </c>
    </row>
    <row r="16" spans="1:7">
      <c r="A16" s="42" t="s">
        <v>42</v>
      </c>
      <c r="B16" s="27">
        <f>M40</f>
        <v>27</v>
      </c>
      <c r="C16" s="55">
        <f t="shared" si="0"/>
        <v>2.0642201834862388</v>
      </c>
      <c r="D16" s="41" t="s">
        <v>74</v>
      </c>
    </row>
    <row r="17" spans="1:16">
      <c r="A17" s="42" t="s">
        <v>36</v>
      </c>
      <c r="B17" s="27">
        <f>M42</f>
        <v>23</v>
      </c>
      <c r="C17" s="55">
        <f t="shared" si="0"/>
        <v>1.7584097859327217</v>
      </c>
      <c r="D17" s="41" t="s">
        <v>74</v>
      </c>
    </row>
    <row r="18" spans="1:16">
      <c r="A18" s="42" t="s">
        <v>35</v>
      </c>
      <c r="B18" s="27">
        <f>M46</f>
        <v>22</v>
      </c>
      <c r="C18" s="55">
        <f t="shared" si="0"/>
        <v>1.6819571865443423</v>
      </c>
      <c r="D18" s="41" t="s">
        <v>73</v>
      </c>
    </row>
    <row r="19" spans="1:16">
      <c r="A19" s="42" t="s">
        <v>38</v>
      </c>
      <c r="B19" s="27">
        <f>M37</f>
        <v>18</v>
      </c>
      <c r="C19" s="55">
        <f t="shared" si="0"/>
        <v>1.3761467889908259</v>
      </c>
      <c r="D19" s="41" t="s">
        <v>74</v>
      </c>
    </row>
    <row r="20" spans="1:16">
      <c r="A20" s="42" t="s">
        <v>39</v>
      </c>
      <c r="B20" s="27">
        <f>M39</f>
        <v>13</v>
      </c>
      <c r="C20" s="55">
        <f t="shared" si="0"/>
        <v>0.99388379204892963</v>
      </c>
      <c r="D20" s="41" t="s">
        <v>74</v>
      </c>
    </row>
    <row r="21" spans="1:16">
      <c r="A21" s="42" t="s">
        <v>44</v>
      </c>
      <c r="B21" s="27">
        <f>M41</f>
        <v>9</v>
      </c>
      <c r="C21" s="55">
        <f t="shared" si="0"/>
        <v>0.68807339449541294</v>
      </c>
      <c r="D21" s="41" t="s">
        <v>74</v>
      </c>
    </row>
    <row r="22" spans="1:16">
      <c r="A22" s="42" t="s">
        <v>3</v>
      </c>
      <c r="B22" s="27">
        <f>M50</f>
        <v>13</v>
      </c>
      <c r="C22" s="55">
        <f t="shared" si="0"/>
        <v>0.99388379204892963</v>
      </c>
      <c r="D22" s="41" t="s">
        <v>73</v>
      </c>
    </row>
    <row r="23" spans="1:16">
      <c r="A23" s="42" t="s">
        <v>56</v>
      </c>
      <c r="B23" s="27">
        <f>M54</f>
        <v>6</v>
      </c>
      <c r="C23" s="55">
        <f t="shared" si="0"/>
        <v>0.45871559633027525</v>
      </c>
      <c r="D23" s="41" t="s">
        <v>73</v>
      </c>
    </row>
    <row r="24" spans="1:16">
      <c r="A24" s="42" t="s">
        <v>58</v>
      </c>
      <c r="B24" s="27">
        <f>M55</f>
        <v>8</v>
      </c>
      <c r="C24" s="55">
        <f t="shared" si="0"/>
        <v>0.6116207951070336</v>
      </c>
      <c r="D24" s="41" t="s">
        <v>73</v>
      </c>
    </row>
    <row r="25" spans="1:16">
      <c r="A25" s="42" t="s">
        <v>48</v>
      </c>
      <c r="B25" s="27">
        <f>M44</f>
        <v>6</v>
      </c>
      <c r="C25" s="55">
        <f t="shared" si="0"/>
        <v>0.45871559633027525</v>
      </c>
      <c r="D25" s="41" t="s">
        <v>73</v>
      </c>
    </row>
    <row r="26" spans="1:16">
      <c r="A26" s="42" t="s">
        <v>23</v>
      </c>
      <c r="B26" s="27">
        <f>M47</f>
        <v>0</v>
      </c>
      <c r="C26" s="55">
        <f t="shared" si="0"/>
        <v>0</v>
      </c>
      <c r="D26" s="41" t="s">
        <v>74</v>
      </c>
    </row>
    <row r="27" spans="1:16">
      <c r="A27" s="42" t="s">
        <v>61</v>
      </c>
      <c r="B27" s="27">
        <f>M57</f>
        <v>1</v>
      </c>
      <c r="C27" s="55">
        <f t="shared" si="0"/>
        <v>7.64525993883792E-2</v>
      </c>
      <c r="D27" s="41" t="s">
        <v>73</v>
      </c>
    </row>
    <row r="28" spans="1:16" ht="8" customHeight="1">
      <c r="A28" s="21"/>
      <c r="B28" s="21"/>
      <c r="C28" s="56"/>
      <c r="D28" s="30"/>
      <c r="E28" s="30"/>
      <c r="F28" s="56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18.5" customHeight="1">
      <c r="A29" s="92" t="s">
        <v>24</v>
      </c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</row>
    <row r="30" spans="1:16" ht="13.5" thickBot="1">
      <c r="A30" s="93" t="s">
        <v>28</v>
      </c>
      <c r="B30" s="94"/>
      <c r="C30" s="94"/>
      <c r="D30" s="30"/>
      <c r="E30" s="30"/>
      <c r="F30" s="56"/>
      <c r="G30" s="30"/>
      <c r="H30" s="30"/>
      <c r="I30" s="30"/>
      <c r="J30" s="30"/>
      <c r="K30" s="30"/>
      <c r="L30" s="24"/>
      <c r="M30" s="24"/>
      <c r="N30" s="24"/>
      <c r="O30" s="93" t="s">
        <v>8</v>
      </c>
      <c r="P30" s="93"/>
    </row>
    <row r="31" spans="1:16" ht="13.5" customHeight="1">
      <c r="A31" s="97" t="s">
        <v>14</v>
      </c>
      <c r="B31" s="98"/>
      <c r="C31" s="87" t="s">
        <v>29</v>
      </c>
      <c r="D31" s="85"/>
      <c r="E31" s="85"/>
      <c r="F31" s="87"/>
      <c r="G31" s="95"/>
      <c r="H31" s="96"/>
      <c r="I31" s="96"/>
      <c r="J31" s="96"/>
      <c r="K31" s="89"/>
      <c r="L31" s="91"/>
      <c r="M31" s="95"/>
      <c r="N31" s="96"/>
      <c r="O31" s="96"/>
      <c r="P31" s="96"/>
    </row>
    <row r="32" spans="1:16" ht="26.5" customHeight="1">
      <c r="A32" s="99"/>
      <c r="B32" s="100"/>
      <c r="C32" s="88"/>
      <c r="D32" s="86"/>
      <c r="E32" s="86"/>
      <c r="F32" s="88"/>
      <c r="G32" s="37"/>
      <c r="H32" s="38"/>
      <c r="I32" s="38"/>
      <c r="J32" s="39"/>
      <c r="K32" s="90"/>
      <c r="L32" s="86"/>
      <c r="M32" s="39"/>
      <c r="N32" s="39"/>
      <c r="O32" s="39"/>
      <c r="P32" s="39"/>
    </row>
    <row r="33" spans="1:16">
      <c r="A33" s="21"/>
      <c r="B33" s="25"/>
      <c r="C33" s="57" t="s">
        <v>77</v>
      </c>
      <c r="D33" s="31" t="s">
        <v>34</v>
      </c>
      <c r="E33" s="31" t="s">
        <v>69</v>
      </c>
      <c r="F33" s="57" t="s">
        <v>70</v>
      </c>
      <c r="G33" s="31" t="s">
        <v>71</v>
      </c>
      <c r="H33" s="31" t="s">
        <v>78</v>
      </c>
      <c r="I33" s="31" t="s">
        <v>79</v>
      </c>
      <c r="J33" s="31" t="s">
        <v>76</v>
      </c>
      <c r="K33" s="31" t="s">
        <v>80</v>
      </c>
      <c r="L33" s="31" t="s">
        <v>81</v>
      </c>
      <c r="M33" s="31"/>
      <c r="N33" s="31"/>
      <c r="O33" s="31"/>
      <c r="P33" s="31"/>
    </row>
    <row r="34" spans="1:16">
      <c r="A34" s="23"/>
      <c r="B34" s="28"/>
      <c r="C34" s="58">
        <v>227</v>
      </c>
      <c r="D34" s="32">
        <v>139</v>
      </c>
      <c r="E34" s="32">
        <v>217</v>
      </c>
      <c r="F34" s="58">
        <v>315</v>
      </c>
      <c r="G34" s="32">
        <v>79</v>
      </c>
      <c r="H34" s="32">
        <v>24</v>
      </c>
      <c r="I34" s="32">
        <v>116</v>
      </c>
      <c r="J34" s="32">
        <v>72</v>
      </c>
      <c r="K34" s="32">
        <v>39</v>
      </c>
      <c r="L34" s="32">
        <v>80</v>
      </c>
      <c r="M34" s="32">
        <f>SUM(C34:L34)</f>
        <v>1308</v>
      </c>
      <c r="N34" s="32"/>
      <c r="O34" s="32"/>
      <c r="P34" s="32"/>
    </row>
    <row r="35" spans="1:16" ht="8.5" customHeight="1">
      <c r="A35" s="21"/>
      <c r="B35" s="21"/>
      <c r="C35" s="58"/>
      <c r="D35" s="32"/>
      <c r="E35" s="32"/>
      <c r="F35" s="58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>
      <c r="A36" s="25" t="s">
        <v>66</v>
      </c>
      <c r="B36" s="30" t="s">
        <v>37</v>
      </c>
      <c r="C36" s="59">
        <v>16</v>
      </c>
      <c r="D36" s="21">
        <v>6</v>
      </c>
      <c r="E36" s="21">
        <v>14</v>
      </c>
      <c r="F36" s="59">
        <v>19</v>
      </c>
      <c r="G36" s="21">
        <v>15</v>
      </c>
      <c r="H36" s="21">
        <v>3</v>
      </c>
      <c r="I36" s="21">
        <v>3</v>
      </c>
      <c r="J36" s="21">
        <v>45</v>
      </c>
      <c r="K36" s="21">
        <v>11</v>
      </c>
      <c r="L36" s="21">
        <v>10</v>
      </c>
      <c r="M36" s="32">
        <f t="shared" ref="M36:M59" si="1">SUM(C36:L36)</f>
        <v>142</v>
      </c>
      <c r="N36" s="21"/>
      <c r="O36" s="21"/>
      <c r="P36" s="21"/>
    </row>
    <row r="37" spans="1:16">
      <c r="A37" s="25" t="s">
        <v>67</v>
      </c>
      <c r="B37" s="30" t="s">
        <v>38</v>
      </c>
      <c r="C37" s="59">
        <v>4</v>
      </c>
      <c r="D37" s="21">
        <v>1</v>
      </c>
      <c r="E37" s="21">
        <v>3</v>
      </c>
      <c r="F37" s="59">
        <v>2</v>
      </c>
      <c r="G37" s="21">
        <v>6</v>
      </c>
      <c r="H37" s="21">
        <v>1</v>
      </c>
      <c r="I37" s="21" t="s">
        <v>86</v>
      </c>
      <c r="J37" s="21">
        <v>1</v>
      </c>
      <c r="K37" s="21" t="s">
        <v>65</v>
      </c>
      <c r="L37" s="21" t="s">
        <v>65</v>
      </c>
      <c r="M37" s="32">
        <f t="shared" si="1"/>
        <v>18</v>
      </c>
      <c r="N37" s="36"/>
      <c r="O37" s="36"/>
      <c r="P37" s="36"/>
    </row>
    <row r="38" spans="1:16">
      <c r="A38" s="25" t="s">
        <v>30</v>
      </c>
      <c r="B38" s="30" t="s">
        <v>25</v>
      </c>
      <c r="C38" s="59">
        <v>4</v>
      </c>
      <c r="D38" s="21">
        <v>7</v>
      </c>
      <c r="E38" s="21">
        <v>7</v>
      </c>
      <c r="F38" s="59">
        <v>6</v>
      </c>
      <c r="G38" s="21">
        <v>9</v>
      </c>
      <c r="H38" s="21">
        <v>5</v>
      </c>
      <c r="I38" s="21">
        <v>2</v>
      </c>
      <c r="J38" s="21" t="s">
        <v>65</v>
      </c>
      <c r="K38" s="21" t="s">
        <v>65</v>
      </c>
      <c r="L38" s="21">
        <v>1</v>
      </c>
      <c r="M38" s="32">
        <f t="shared" si="1"/>
        <v>41</v>
      </c>
      <c r="N38" s="21"/>
      <c r="O38" s="21"/>
      <c r="P38" s="21"/>
    </row>
    <row r="39" spans="1:16">
      <c r="A39" s="25" t="s">
        <v>0</v>
      </c>
      <c r="B39" s="30" t="s">
        <v>39</v>
      </c>
      <c r="C39" s="59">
        <v>4</v>
      </c>
      <c r="D39" s="21">
        <v>1</v>
      </c>
      <c r="E39" s="21" t="s">
        <v>65</v>
      </c>
      <c r="F39" s="59">
        <v>2</v>
      </c>
      <c r="G39" s="21" t="s">
        <v>65</v>
      </c>
      <c r="H39" s="21" t="s">
        <v>65</v>
      </c>
      <c r="I39" s="21">
        <v>4</v>
      </c>
      <c r="J39" s="21" t="s">
        <v>65</v>
      </c>
      <c r="K39" s="21">
        <v>1</v>
      </c>
      <c r="L39" s="21">
        <v>1</v>
      </c>
      <c r="M39" s="32">
        <f t="shared" si="1"/>
        <v>13</v>
      </c>
      <c r="N39" s="36"/>
      <c r="O39" s="36"/>
      <c r="P39" s="36"/>
    </row>
    <row r="40" spans="1:16">
      <c r="A40" s="25" t="s">
        <v>40</v>
      </c>
      <c r="B40" s="30" t="s">
        <v>42</v>
      </c>
      <c r="C40" s="59">
        <v>6</v>
      </c>
      <c r="D40" s="21">
        <v>5</v>
      </c>
      <c r="E40" s="21">
        <v>4</v>
      </c>
      <c r="F40" s="59">
        <v>5</v>
      </c>
      <c r="G40" s="21">
        <v>1</v>
      </c>
      <c r="H40" s="21">
        <v>1</v>
      </c>
      <c r="I40" s="21">
        <v>5</v>
      </c>
      <c r="J40" s="21" t="s">
        <v>65</v>
      </c>
      <c r="K40" s="21" t="s">
        <v>65</v>
      </c>
      <c r="L40" s="21" t="s">
        <v>65</v>
      </c>
      <c r="M40" s="32">
        <f t="shared" si="1"/>
        <v>27</v>
      </c>
      <c r="N40" s="36"/>
      <c r="O40" s="36"/>
      <c r="P40" s="36"/>
    </row>
    <row r="41" spans="1:16">
      <c r="A41" s="25" t="s">
        <v>43</v>
      </c>
      <c r="B41" s="30" t="s">
        <v>44</v>
      </c>
      <c r="C41" s="59">
        <v>5</v>
      </c>
      <c r="D41" s="21">
        <v>4</v>
      </c>
      <c r="E41" s="21" t="s">
        <v>65</v>
      </c>
      <c r="F41" s="59" t="s">
        <v>65</v>
      </c>
      <c r="G41" s="21" t="s">
        <v>86</v>
      </c>
      <c r="H41" s="21" t="s">
        <v>65</v>
      </c>
      <c r="I41" s="21" t="s">
        <v>65</v>
      </c>
      <c r="J41" s="21" t="s">
        <v>65</v>
      </c>
      <c r="K41" s="21" t="s">
        <v>65</v>
      </c>
      <c r="L41" s="21" t="s">
        <v>65</v>
      </c>
      <c r="M41" s="32">
        <f t="shared" si="1"/>
        <v>9</v>
      </c>
      <c r="N41" s="36"/>
      <c r="O41" s="36"/>
      <c r="P41" s="36"/>
    </row>
    <row r="42" spans="1:16">
      <c r="A42" s="25" t="s">
        <v>45</v>
      </c>
      <c r="B42" s="30" t="s">
        <v>36</v>
      </c>
      <c r="C42" s="59">
        <v>10</v>
      </c>
      <c r="D42" s="21">
        <v>3</v>
      </c>
      <c r="E42" s="21">
        <v>2</v>
      </c>
      <c r="F42" s="59" t="s">
        <v>65</v>
      </c>
      <c r="G42" s="21">
        <v>4</v>
      </c>
      <c r="H42" s="21">
        <v>2</v>
      </c>
      <c r="I42" s="21" t="s">
        <v>65</v>
      </c>
      <c r="J42" s="21">
        <v>1</v>
      </c>
      <c r="K42" s="21" t="s">
        <v>86</v>
      </c>
      <c r="L42" s="21">
        <v>1</v>
      </c>
      <c r="M42" s="32">
        <f t="shared" si="1"/>
        <v>23</v>
      </c>
      <c r="N42" s="21"/>
      <c r="O42" s="21"/>
      <c r="P42" s="21"/>
    </row>
    <row r="43" spans="1:16">
      <c r="A43" s="25" t="s">
        <v>6</v>
      </c>
      <c r="B43" s="30" t="s">
        <v>46</v>
      </c>
      <c r="C43" s="59">
        <v>11</v>
      </c>
      <c r="D43" s="21">
        <v>1</v>
      </c>
      <c r="E43" s="21">
        <v>8</v>
      </c>
      <c r="F43" s="59">
        <v>4</v>
      </c>
      <c r="G43" s="21">
        <v>4</v>
      </c>
      <c r="H43" s="21" t="s">
        <v>65</v>
      </c>
      <c r="I43" s="21" t="s">
        <v>65</v>
      </c>
      <c r="J43" s="21" t="s">
        <v>65</v>
      </c>
      <c r="K43" s="21" t="s">
        <v>65</v>
      </c>
      <c r="L43" s="21">
        <v>10</v>
      </c>
      <c r="M43" s="32">
        <f t="shared" si="1"/>
        <v>38</v>
      </c>
      <c r="N43" s="36"/>
      <c r="O43" s="36"/>
      <c r="P43" s="36"/>
    </row>
    <row r="44" spans="1:16">
      <c r="A44" s="25" t="s">
        <v>47</v>
      </c>
      <c r="B44" s="30" t="s">
        <v>48</v>
      </c>
      <c r="C44" s="59">
        <v>2</v>
      </c>
      <c r="D44" s="21" t="s">
        <v>65</v>
      </c>
      <c r="E44" s="21">
        <v>1</v>
      </c>
      <c r="F44" s="59">
        <v>1</v>
      </c>
      <c r="G44" s="21">
        <v>1</v>
      </c>
      <c r="H44" s="21" t="s">
        <v>65</v>
      </c>
      <c r="I44" s="21">
        <v>1</v>
      </c>
      <c r="J44" s="21" t="s">
        <v>65</v>
      </c>
      <c r="K44" s="21" t="s">
        <v>65</v>
      </c>
      <c r="L44" s="21" t="s">
        <v>65</v>
      </c>
      <c r="M44" s="32">
        <f t="shared" si="1"/>
        <v>6</v>
      </c>
      <c r="N44" s="36"/>
      <c r="O44" s="36"/>
      <c r="P44" s="21"/>
    </row>
    <row r="45" spans="1:16">
      <c r="A45" s="25" t="s">
        <v>27</v>
      </c>
      <c r="B45" s="30" t="s">
        <v>15</v>
      </c>
      <c r="C45" s="59">
        <v>18</v>
      </c>
      <c r="D45" s="21">
        <v>9</v>
      </c>
      <c r="E45" s="21">
        <v>14</v>
      </c>
      <c r="F45" s="59">
        <v>26</v>
      </c>
      <c r="G45" s="21" t="s">
        <v>65</v>
      </c>
      <c r="H45" s="21">
        <v>1</v>
      </c>
      <c r="I45" s="21">
        <v>11</v>
      </c>
      <c r="J45" s="21">
        <v>20</v>
      </c>
      <c r="K45" s="21">
        <v>7</v>
      </c>
      <c r="L45" s="21">
        <v>9</v>
      </c>
      <c r="M45" s="32">
        <f t="shared" si="1"/>
        <v>115</v>
      </c>
      <c r="N45" s="21"/>
      <c r="O45" s="21"/>
      <c r="P45" s="21"/>
    </row>
    <row r="46" spans="1:16">
      <c r="A46" s="25" t="s">
        <v>32</v>
      </c>
      <c r="B46" s="30" t="s">
        <v>35</v>
      </c>
      <c r="C46" s="59">
        <v>1</v>
      </c>
      <c r="D46" s="21" t="s">
        <v>65</v>
      </c>
      <c r="E46" s="21">
        <v>6</v>
      </c>
      <c r="F46" s="59">
        <v>7</v>
      </c>
      <c r="G46" s="21">
        <v>2</v>
      </c>
      <c r="H46" s="21" t="s">
        <v>65</v>
      </c>
      <c r="I46" s="21">
        <v>5</v>
      </c>
      <c r="J46" s="21" t="s">
        <v>65</v>
      </c>
      <c r="K46" s="21">
        <v>1</v>
      </c>
      <c r="L46" s="21" t="s">
        <v>65</v>
      </c>
      <c r="M46" s="32">
        <f t="shared" si="1"/>
        <v>22</v>
      </c>
      <c r="N46" s="21"/>
      <c r="O46" s="21"/>
      <c r="P46" s="21"/>
    </row>
    <row r="47" spans="1:16">
      <c r="A47" s="25" t="s">
        <v>50</v>
      </c>
      <c r="B47" s="30" t="s">
        <v>23</v>
      </c>
      <c r="C47" s="59" t="s">
        <v>65</v>
      </c>
      <c r="D47" s="21" t="s">
        <v>65</v>
      </c>
      <c r="E47" s="21" t="s">
        <v>65</v>
      </c>
      <c r="F47" s="59" t="s">
        <v>65</v>
      </c>
      <c r="G47" s="21" t="s">
        <v>65</v>
      </c>
      <c r="H47" s="21" t="s">
        <v>65</v>
      </c>
      <c r="I47" s="21" t="s">
        <v>65</v>
      </c>
      <c r="J47" s="21" t="s">
        <v>65</v>
      </c>
      <c r="K47" s="21" t="s">
        <v>86</v>
      </c>
      <c r="L47" s="21" t="s">
        <v>65</v>
      </c>
      <c r="M47" s="32">
        <f t="shared" si="1"/>
        <v>0</v>
      </c>
      <c r="N47" s="21"/>
      <c r="O47" s="21"/>
      <c r="P47" s="21"/>
    </row>
    <row r="48" spans="1:16">
      <c r="A48" s="25" t="s">
        <v>51</v>
      </c>
      <c r="B48" s="30" t="s">
        <v>26</v>
      </c>
      <c r="C48" s="59">
        <v>14</v>
      </c>
      <c r="D48" s="21">
        <v>43</v>
      </c>
      <c r="E48" s="21">
        <v>12</v>
      </c>
      <c r="F48" s="59">
        <v>1</v>
      </c>
      <c r="G48" s="21">
        <v>3</v>
      </c>
      <c r="H48" s="21">
        <v>2</v>
      </c>
      <c r="I48" s="21">
        <v>3</v>
      </c>
      <c r="J48" s="21" t="s">
        <v>65</v>
      </c>
      <c r="K48" s="21">
        <v>4</v>
      </c>
      <c r="L48" s="21">
        <v>13</v>
      </c>
      <c r="M48" s="32">
        <f t="shared" si="1"/>
        <v>95</v>
      </c>
      <c r="N48" s="21"/>
      <c r="O48" s="21"/>
      <c r="P48" s="21"/>
    </row>
    <row r="49" spans="1:16">
      <c r="A49" s="25" t="s">
        <v>31</v>
      </c>
      <c r="B49" s="30" t="s">
        <v>10</v>
      </c>
      <c r="C49" s="59">
        <v>17</v>
      </c>
      <c r="D49" s="21">
        <v>7</v>
      </c>
      <c r="E49" s="21">
        <v>47</v>
      </c>
      <c r="F49" s="59">
        <v>16</v>
      </c>
      <c r="G49" s="21">
        <v>1</v>
      </c>
      <c r="H49" s="21">
        <v>3</v>
      </c>
      <c r="I49" s="21">
        <v>7</v>
      </c>
      <c r="J49" s="21" t="s">
        <v>65</v>
      </c>
      <c r="K49" s="21">
        <v>3</v>
      </c>
      <c r="L49" s="21">
        <v>4</v>
      </c>
      <c r="M49" s="32">
        <f t="shared" si="1"/>
        <v>105</v>
      </c>
      <c r="N49" s="21"/>
      <c r="O49" s="21"/>
      <c r="P49" s="21"/>
    </row>
    <row r="50" spans="1:16">
      <c r="A50" s="25" t="s">
        <v>9</v>
      </c>
      <c r="B50" s="30" t="s">
        <v>3</v>
      </c>
      <c r="C50" s="59">
        <v>1</v>
      </c>
      <c r="D50" s="21">
        <v>1</v>
      </c>
      <c r="E50" s="21">
        <v>1</v>
      </c>
      <c r="F50" s="59">
        <v>6</v>
      </c>
      <c r="G50" s="21" t="s">
        <v>65</v>
      </c>
      <c r="H50" s="21" t="s">
        <v>65</v>
      </c>
      <c r="I50" s="21">
        <v>3</v>
      </c>
      <c r="J50" s="21" t="s">
        <v>65</v>
      </c>
      <c r="K50" s="21" t="s">
        <v>65</v>
      </c>
      <c r="L50" s="21">
        <v>1</v>
      </c>
      <c r="M50" s="32">
        <f t="shared" si="1"/>
        <v>13</v>
      </c>
      <c r="N50" s="36"/>
      <c r="O50" s="36"/>
      <c r="P50" s="36"/>
    </row>
    <row r="51" spans="1:16">
      <c r="A51" s="25" t="s">
        <v>4</v>
      </c>
      <c r="B51" s="30" t="s">
        <v>12</v>
      </c>
      <c r="C51" s="59">
        <v>45</v>
      </c>
      <c r="D51" s="21">
        <v>8</v>
      </c>
      <c r="E51" s="21">
        <v>37</v>
      </c>
      <c r="F51" s="59">
        <v>51</v>
      </c>
      <c r="G51" s="21">
        <v>15</v>
      </c>
      <c r="H51" s="21">
        <v>1</v>
      </c>
      <c r="I51" s="21">
        <v>11</v>
      </c>
      <c r="J51" s="21" t="s">
        <v>65</v>
      </c>
      <c r="K51" s="21">
        <v>5</v>
      </c>
      <c r="L51" s="21">
        <v>11</v>
      </c>
      <c r="M51" s="32">
        <f t="shared" si="1"/>
        <v>184</v>
      </c>
      <c r="N51" s="21"/>
      <c r="O51" s="21"/>
      <c r="P51" s="21"/>
    </row>
    <row r="52" spans="1:16">
      <c r="A52" s="25" t="s">
        <v>52</v>
      </c>
      <c r="B52" s="30" t="s">
        <v>41</v>
      </c>
      <c r="C52" s="59">
        <v>8</v>
      </c>
      <c r="D52" s="21">
        <v>4</v>
      </c>
      <c r="E52" s="21">
        <v>13</v>
      </c>
      <c r="F52" s="59">
        <v>25</v>
      </c>
      <c r="G52" s="21">
        <v>2</v>
      </c>
      <c r="H52" s="21" t="s">
        <v>65</v>
      </c>
      <c r="I52" s="21">
        <v>1</v>
      </c>
      <c r="J52" s="21">
        <v>1</v>
      </c>
      <c r="K52" s="21">
        <v>1</v>
      </c>
      <c r="L52" s="21">
        <v>1</v>
      </c>
      <c r="M52" s="32">
        <f t="shared" si="1"/>
        <v>56</v>
      </c>
      <c r="N52" s="36"/>
      <c r="O52" s="36"/>
      <c r="P52" s="36"/>
    </row>
    <row r="53" spans="1:16">
      <c r="A53" s="24" t="s">
        <v>53</v>
      </c>
      <c r="B53" s="30" t="s">
        <v>54</v>
      </c>
      <c r="C53" s="59">
        <v>28</v>
      </c>
      <c r="D53" s="21">
        <v>14</v>
      </c>
      <c r="E53" s="21">
        <v>21</v>
      </c>
      <c r="F53" s="59">
        <v>63</v>
      </c>
      <c r="G53" s="21">
        <v>5</v>
      </c>
      <c r="H53" s="21">
        <v>1</v>
      </c>
      <c r="I53" s="21">
        <v>20</v>
      </c>
      <c r="J53" s="21">
        <v>1</v>
      </c>
      <c r="K53" s="21">
        <v>3</v>
      </c>
      <c r="L53" s="21">
        <v>9</v>
      </c>
      <c r="M53" s="32">
        <f t="shared" si="1"/>
        <v>165</v>
      </c>
      <c r="N53" s="21"/>
      <c r="O53" s="21"/>
      <c r="P53" s="21"/>
    </row>
    <row r="54" spans="1:16">
      <c r="A54" s="25" t="s">
        <v>55</v>
      </c>
      <c r="B54" s="30" t="s">
        <v>56</v>
      </c>
      <c r="C54" s="59" t="s">
        <v>65</v>
      </c>
      <c r="D54" s="21">
        <v>1</v>
      </c>
      <c r="E54" s="21">
        <v>2</v>
      </c>
      <c r="F54" s="59">
        <v>1</v>
      </c>
      <c r="G54" s="21" t="s">
        <v>65</v>
      </c>
      <c r="H54" s="21" t="s">
        <v>65</v>
      </c>
      <c r="I54" s="21">
        <v>1</v>
      </c>
      <c r="J54" s="21" t="s">
        <v>86</v>
      </c>
      <c r="K54" s="21" t="s">
        <v>86</v>
      </c>
      <c r="L54" s="21">
        <v>1</v>
      </c>
      <c r="M54" s="32">
        <f t="shared" si="1"/>
        <v>6</v>
      </c>
      <c r="N54" s="36"/>
      <c r="O54" s="36"/>
      <c r="P54" s="36"/>
    </row>
    <row r="55" spans="1:16">
      <c r="A55" s="25" t="s">
        <v>49</v>
      </c>
      <c r="B55" s="30" t="s">
        <v>58</v>
      </c>
      <c r="C55" s="59" t="s">
        <v>65</v>
      </c>
      <c r="D55" s="21">
        <v>3</v>
      </c>
      <c r="E55" s="21" t="s">
        <v>65</v>
      </c>
      <c r="F55" s="59">
        <v>2</v>
      </c>
      <c r="G55" s="21">
        <v>1</v>
      </c>
      <c r="H55" s="21" t="s">
        <v>65</v>
      </c>
      <c r="I55" s="21">
        <v>2</v>
      </c>
      <c r="J55" s="21" t="s">
        <v>65</v>
      </c>
      <c r="K55" s="21" t="s">
        <v>65</v>
      </c>
      <c r="L55" s="21" t="s">
        <v>65</v>
      </c>
      <c r="M55" s="32">
        <f t="shared" si="1"/>
        <v>8</v>
      </c>
      <c r="N55" s="21"/>
      <c r="O55" s="21"/>
      <c r="P55" s="21"/>
    </row>
    <row r="56" spans="1:16">
      <c r="A56" s="25" t="s">
        <v>59</v>
      </c>
      <c r="B56" s="30" t="s">
        <v>60</v>
      </c>
      <c r="C56" s="59">
        <v>4</v>
      </c>
      <c r="D56" s="21">
        <v>2</v>
      </c>
      <c r="E56" s="21">
        <v>3</v>
      </c>
      <c r="F56" s="59">
        <v>19</v>
      </c>
      <c r="G56" s="21">
        <v>3</v>
      </c>
      <c r="H56" s="21">
        <v>1</v>
      </c>
      <c r="I56" s="21">
        <v>3</v>
      </c>
      <c r="J56" s="21" t="s">
        <v>65</v>
      </c>
      <c r="K56" s="21" t="s">
        <v>65</v>
      </c>
      <c r="L56" s="21">
        <v>2</v>
      </c>
      <c r="M56" s="32">
        <f t="shared" si="1"/>
        <v>37</v>
      </c>
      <c r="N56" s="36"/>
      <c r="O56" s="36"/>
      <c r="P56" s="36"/>
    </row>
    <row r="57" spans="1:16">
      <c r="A57" s="25" t="s">
        <v>57</v>
      </c>
      <c r="B57" s="30" t="s">
        <v>61</v>
      </c>
      <c r="C57" s="59" t="s">
        <v>65</v>
      </c>
      <c r="D57" s="21" t="s">
        <v>65</v>
      </c>
      <c r="E57" s="21" t="s">
        <v>65</v>
      </c>
      <c r="F57" s="59" t="s">
        <v>65</v>
      </c>
      <c r="G57" s="21" t="s">
        <v>65</v>
      </c>
      <c r="H57" s="21">
        <v>1</v>
      </c>
      <c r="I57" s="21" t="s">
        <v>65</v>
      </c>
      <c r="J57" s="21" t="s">
        <v>65</v>
      </c>
      <c r="K57" s="21" t="s">
        <v>65</v>
      </c>
      <c r="L57" s="21" t="s">
        <v>65</v>
      </c>
      <c r="M57" s="32">
        <f t="shared" si="1"/>
        <v>1</v>
      </c>
      <c r="N57" s="21"/>
      <c r="O57" s="21"/>
      <c r="P57" s="21"/>
    </row>
    <row r="58" spans="1:16">
      <c r="A58" s="25" t="s">
        <v>62</v>
      </c>
      <c r="B58" s="30" t="s">
        <v>63</v>
      </c>
      <c r="C58" s="59">
        <v>27</v>
      </c>
      <c r="D58" s="21">
        <v>17</v>
      </c>
      <c r="E58" s="21">
        <v>18</v>
      </c>
      <c r="F58" s="59">
        <v>50</v>
      </c>
      <c r="G58" s="21">
        <v>6</v>
      </c>
      <c r="H58" s="21">
        <v>2</v>
      </c>
      <c r="I58" s="21">
        <v>33</v>
      </c>
      <c r="J58" s="21">
        <v>3</v>
      </c>
      <c r="K58" s="34">
        <v>2</v>
      </c>
      <c r="L58" s="21">
        <v>5</v>
      </c>
      <c r="M58" s="32">
        <f t="shared" si="1"/>
        <v>163</v>
      </c>
      <c r="N58" s="21"/>
      <c r="O58" s="21"/>
      <c r="P58" s="21"/>
    </row>
    <row r="59" spans="1:16">
      <c r="A59" s="22" t="s">
        <v>68</v>
      </c>
      <c r="B59" s="29" t="s">
        <v>64</v>
      </c>
      <c r="C59" s="60">
        <v>2</v>
      </c>
      <c r="D59" s="33">
        <v>2</v>
      </c>
      <c r="E59" s="33">
        <v>4</v>
      </c>
      <c r="F59" s="60">
        <v>9</v>
      </c>
      <c r="G59" s="33">
        <v>1</v>
      </c>
      <c r="H59" s="33" t="s">
        <v>65</v>
      </c>
      <c r="I59" s="33">
        <v>1</v>
      </c>
      <c r="J59" s="33" t="s">
        <v>65</v>
      </c>
      <c r="K59" s="33">
        <v>1</v>
      </c>
      <c r="L59" s="33">
        <v>1</v>
      </c>
      <c r="M59" s="32">
        <f t="shared" si="1"/>
        <v>21</v>
      </c>
      <c r="N59" s="33"/>
      <c r="O59" s="33"/>
      <c r="P59" s="33"/>
    </row>
  </sheetData>
  <autoFilter ref="A3:P27"/>
  <mergeCells count="12">
    <mergeCell ref="E31:E32"/>
    <mergeCell ref="F31:F32"/>
    <mergeCell ref="K31:K32"/>
    <mergeCell ref="L31:L32"/>
    <mergeCell ref="A29:P29"/>
    <mergeCell ref="A30:C30"/>
    <mergeCell ref="O30:P30"/>
    <mergeCell ref="G31:J31"/>
    <mergeCell ref="M31:P31"/>
    <mergeCell ref="A31:B32"/>
    <mergeCell ref="C31:C32"/>
    <mergeCell ref="D31:D32"/>
  </mergeCells>
  <phoneticPr fontId="7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06-03知多地区産業中分類別事業所数構成比</vt:lpstr>
      <vt:lpstr>※計算用※</vt:lpstr>
      <vt:lpstr>'06-03知多地区産業中分類別事業所数構成比'!Print_Area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2021-11-26T04:56:04Z</cp:lastPrinted>
  <dcterms:created xsi:type="dcterms:W3CDTF">2006-07-10T01:39:39Z</dcterms:created>
  <dcterms:modified xsi:type="dcterms:W3CDTF">2021-12-02T00:25:43Z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2020-02-14T06:58:18Z</vt:filetime>
  </property>
</Properties>
</file>