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43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<sst xmlns="http://schemas.openxmlformats.org/spreadsheetml/2006/main" count="62" uniqueCount="61">
  <si>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2　人　　　口</t>
  </si>
  <si>
    <t>人　　　口　3</t>
  </si>
  <si>
    <t>２．人　　口</t>
  </si>
  <si>
    <t xml:space="preserve"> </t>
  </si>
  <si>
    <t>（１）登録人口による人口と世帯</t>
  </si>
  <si>
    <t>市　町　別</t>
  </si>
  <si>
    <t>総　　　数</t>
  </si>
  <si>
    <t>男</t>
  </si>
  <si>
    <t>女</t>
  </si>
  <si>
    <t>総数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</si>
  <si>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</si>
  <si>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</si>
  <si>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</si>
  <si>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</si>
  <si>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</si>
  <si>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</si>
  <si>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</si>
  <si>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</si>
  <si>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</si>
  <si>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</si>
  <si>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注）外国人登録を含む</t>
  </si>
  <si>
    <t>〈資料〉各市町調</t>
  </si>
  <si>
    <t>総　　　数</t>
  </si>
  <si>
    <t>男</t>
  </si>
  <si>
    <t>女</t>
  </si>
  <si>
    <t>増減率（％）</t>
  </si>
  <si>
    <t>総　　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</si>
  <si>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</si>
  <si>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</si>
  <si>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</si>
  <si>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</si>
  <si>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</si>
  <si>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</si>
  <si>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</si>
  <si>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</si>
  <si>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</si>
  <si>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</si>
  <si>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〈資料〉国勢調査</t>
  </si>
  <si>
    <t>人        口（人）</t>
  </si>
  <si>
    <t>世帯数（世帯）</t>
  </si>
  <si>
    <t>女100人につき男（人）</t>
  </si>
  <si>
    <t>１世帯当たり   人員（人）</t>
  </si>
  <si>
    <t>人口密度
（人/k㎡）</t>
  </si>
  <si>
    <t>総人口（人）</t>
  </si>
  <si>
    <t>増　減（人）</t>
  </si>
  <si>
    <t>増減率（％）</t>
  </si>
  <si>
    <t>人　　　    　　口（人）</t>
  </si>
  <si>
    <t>世 帯 数（世帯）</t>
  </si>
  <si>
    <t>女100人につき男（人）</t>
  </si>
  <si>
    <t>人口密度
（人/k㎡）</t>
  </si>
  <si>
    <t>人　　口（人）</t>
  </si>
  <si>
    <t>世帯数（世帯）</t>
  </si>
  <si>
    <t>増　　減（人）</t>
  </si>
  <si>
    <t>1世帯当たり　　人員（人）</t>
  </si>
  <si>
    <t>(２)平成27年国勢調査人口</t>
  </si>
  <si>
    <t>平成22年国勢調査</t>
  </si>
  <si>
    <r>
      <t>平成22</t>
    </r>
    <r>
      <rPr>
        <sz val="11"/>
        <rFont val="ＭＳ Ｐゴシック"/>
        <family val="3"/>
      </rPr>
      <t>年国勢調査人口との比較</t>
    </r>
  </si>
  <si>
    <t>平成27年10月１日現在</t>
  </si>
  <si>
    <t>平成29年3月31日現在</t>
  </si>
  <si>
    <t>平成28年3月末日</t>
  </si>
  <si>
    <t>平成28年3月末日との比較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</si>
</sst>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\ \ \ \ \ \ ;&quot;△ &quot;#,##0\ \ \ \ \ \ "/>
    <numFmt numFmtId="178" formatCode="#,##0.0\ \ \ \ \ \ ;&quot;△ &quot;#,##0.0\ \ \ \ \ \ "/>
    <numFmt numFmtId="179" formatCode="#,##0\ \ \ \ \ \ \ \ \ \ \ \ ;&quot;△ &quot;#,##0\ \ \ \ \ \ \ \ \ \ \ \ "/>
    <numFmt numFmtId="180" formatCode="#,##0\ \ \ ;&quot;△ &quot;#,##0\ \ \ "/>
    <numFmt numFmtId="181" formatCode="#,##0;&quot;△ &quot;#,##0"/>
    <numFmt numFmtId="182" formatCode="#,##0.0;&quot;△ &quot;#,##0.0"/>
    <numFmt numFmtId="183" formatCode="0_);[Red]\(0\)"/>
    <numFmt numFmtId="184" formatCode="#,##0.0_);[Red]\(#,##0.0\)"/>
    <numFmt numFmtId="185" formatCode="#,##0_);[Red]\(#,##0\)"/>
    <numFmt numFmtId="186" formatCode="#,##0_ ;[Red]\-#,##0\ "/>
    <numFmt numFmtId="187" formatCode="0.0_ ;[Red]\-0.0\ "/>
    <numFmt numFmtId="188" formatCode="0.0;&quot;△ &quot;0.0"/>
    <numFmt numFmtId="189" formatCode="#,##0.00;&quot;△ &quot;#,##0.00"/>
    <numFmt numFmtId="190" formatCode="_ * #,##0.0_ ;_ * \-#,##0.0_ ;_ * &quot;-&quot;?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center" vertical="center"/>
    </xf>
    <xf numFmtId="181" fontId="22" fillId="33" borderId="0" xfId="0" applyNumberFormat="1" applyFont="1" applyFill="1" applyBorder="1" applyAlignment="1">
      <alignment/>
    </xf>
    <xf numFmtId="182" fontId="22" fillId="33" borderId="0" xfId="0" applyNumberFormat="1" applyFont="1" applyFill="1" applyBorder="1" applyAlignment="1">
      <alignment horizontal="right"/>
    </xf>
    <xf numFmtId="182" fontId="22" fillId="33" borderId="2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83" fontId="22" fillId="0" borderId="0" xfId="0" applyNumberFormat="1" applyFont="1" applyFill="1" applyBorder="1" applyAlignment="1">
      <alignment horizontal="right"/>
    </xf>
    <xf numFmtId="183" fontId="22" fillId="0" borderId="0" xfId="0" applyNumberFormat="1" applyFont="1" applyFill="1" applyBorder="1" applyAlignment="1">
      <alignment horizontal="right" vertical="center"/>
    </xf>
    <xf numFmtId="182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2" fontId="22" fillId="0" borderId="25" xfId="0" applyNumberFormat="1" applyFont="1" applyFill="1" applyBorder="1" applyAlignment="1">
      <alignment horizontal="right"/>
    </xf>
    <xf numFmtId="181" fontId="22" fillId="0" borderId="0" xfId="49" applyNumberFormat="1" applyFont="1" applyFill="1" applyBorder="1" applyAlignment="1">
      <alignment horizontal="right"/>
    </xf>
    <xf numFmtId="181" fontId="22" fillId="0" borderId="0" xfId="49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/>
    </xf>
    <xf numFmtId="181" fontId="22" fillId="33" borderId="0" xfId="0" applyNumberFormat="1" applyFont="1" applyFill="1" applyBorder="1" applyAlignment="1">
      <alignment horizontal="right"/>
    </xf>
    <xf numFmtId="181" fontId="22" fillId="33" borderId="0" xfId="49" applyNumberFormat="1" applyFont="1" applyFill="1" applyBorder="1" applyAlignment="1">
      <alignment horizontal="right" vertical="center"/>
    </xf>
    <xf numFmtId="181" fontId="22" fillId="33" borderId="0" xfId="49" applyNumberFormat="1" applyFont="1" applyFill="1" applyBorder="1" applyAlignment="1">
      <alignment horizontal="right"/>
    </xf>
    <xf numFmtId="181" fontId="22" fillId="33" borderId="0" xfId="49" applyNumberFormat="1" applyFont="1" applyFill="1" applyBorder="1" applyAlignment="1">
      <alignment/>
    </xf>
    <xf numFmtId="183" fontId="22" fillId="33" borderId="0" xfId="0" applyNumberFormat="1" applyFont="1" applyFill="1" applyBorder="1" applyAlignment="1">
      <alignment horizontal="right"/>
    </xf>
    <xf numFmtId="183" fontId="22" fillId="33" borderId="0" xfId="0" applyNumberFormat="1" applyFont="1" applyFill="1" applyBorder="1" applyAlignment="1">
      <alignment horizontal="right" vertical="center"/>
    </xf>
    <xf numFmtId="181" fontId="22" fillId="33" borderId="0" xfId="49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horizontal="distributed" vertical="center"/>
    </xf>
    <xf numFmtId="181" fontId="22" fillId="0" borderId="27" xfId="0" applyNumberFormat="1" applyFont="1" applyFill="1" applyBorder="1" applyAlignment="1">
      <alignment horizontal="right"/>
    </xf>
    <xf numFmtId="181" fontId="22" fillId="0" borderId="27" xfId="0" applyNumberFormat="1" applyFont="1" applyFill="1" applyBorder="1" applyAlignment="1">
      <alignment horizontal="right" vertical="center"/>
    </xf>
    <xf numFmtId="183" fontId="22" fillId="0" borderId="27" xfId="0" applyNumberFormat="1" applyFont="1" applyFill="1" applyBorder="1" applyAlignment="1">
      <alignment horizontal="right"/>
    </xf>
    <xf numFmtId="178" fontId="22" fillId="0" borderId="27" xfId="0" applyNumberFormat="1" applyFont="1" applyFill="1" applyBorder="1" applyAlignment="1">
      <alignment horizontal="right"/>
    </xf>
    <xf numFmtId="177" fontId="22" fillId="0" borderId="27" xfId="0" applyNumberFormat="1" applyFont="1" applyFill="1" applyBorder="1" applyAlignment="1">
      <alignment horizontal="right"/>
    </xf>
    <xf numFmtId="177" fontId="22" fillId="0" borderId="27" xfId="0" applyNumberFormat="1" applyFont="1" applyFill="1" applyBorder="1" applyAlignment="1">
      <alignment horizontal="right"/>
    </xf>
    <xf numFmtId="178" fontId="22" fillId="0" borderId="28" xfId="0" applyNumberFormat="1" applyFont="1" applyFill="1" applyBorder="1" applyAlignment="1">
      <alignment horizontal="right"/>
    </xf>
    <xf numFmtId="38" fontId="22" fillId="0" borderId="0" xfId="49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distributed"/>
    </xf>
    <xf numFmtId="181" fontId="22" fillId="0" borderId="0" xfId="0" applyNumberFormat="1" applyFont="1" applyFill="1" applyBorder="1" applyAlignment="1">
      <alignment horizontal="right" vertical="center"/>
    </xf>
    <xf numFmtId="182" fontId="22" fillId="33" borderId="25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77" fontId="22" fillId="0" borderId="27" xfId="0" applyNumberFormat="1" applyFont="1" applyFill="1" applyBorder="1" applyAlignment="1">
      <alignment horizontal="right" vertical="center"/>
    </xf>
    <xf numFmtId="178" fontId="22" fillId="33" borderId="27" xfId="0" applyNumberFormat="1" applyFont="1" applyFill="1" applyBorder="1" applyAlignment="1">
      <alignment horizontal="right"/>
    </xf>
    <xf numFmtId="178" fontId="22" fillId="33" borderId="28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distributed" vertical="center"/>
    </xf>
    <xf numFmtId="38" fontId="22" fillId="0" borderId="0" xfId="49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90" fontId="22" fillId="0" borderId="0" xfId="0" applyNumberFormat="1" applyFont="1" applyFill="1" applyBorder="1" applyAlignment="1">
      <alignment horizontal="right"/>
    </xf>
    <xf numFmtId="190" fontId="22" fillId="33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0" zoomScaleNormal="80" workbookViewId="0" topLeftCell="A1">
      <selection activeCell="N20" sqref="N20"/>
    </sheetView>
  </sheetViews>
  <sheetFormatPr defaultColWidth="9.140625" defaultRowHeight="15"/>
  <cols>
    <col min="1" max="1" width="14.421875" style="7" customWidth="1"/>
    <col min="2" max="4" width="14.421875" style="2" customWidth="1"/>
    <col min="5" max="8" width="14.421875" style="3" customWidth="1"/>
    <col min="9" max="10" width="13.8515625" style="3" customWidth="1"/>
    <col min="11" max="12" width="14.421875" style="3" customWidth="1"/>
    <col min="13" max="16384" width="9.00390625" style="3" customWidth="1"/>
  </cols>
  <sheetData>
    <row r="1" spans="1:12" ht="14.25" customHeight="1">
      <c r="A1" s="1" t="s">
        <v>0</v>
      </c>
      <c r="L1" s="2" t="s">
        <v>1</v>
      </c>
    </row>
    <row r="3" spans="1:3" ht="24" customHeight="1">
      <c r="A3" s="4" t="s">
        <v>2</v>
      </c>
      <c r="C3" s="85" t="s">
        <v>3</v>
      </c>
    </row>
    <row r="5" spans="1:3" ht="18.75" customHeight="1">
      <c r="A5" s="5" t="s">
        <v>4</v>
      </c>
      <c r="B5" s="6"/>
      <c r="C5" s="6"/>
    </row>
    <row r="6" spans="11:12" ht="14.25" customHeight="1" thickBot="1">
      <c r="K6" s="8" t="s">
        <v>58</v>
      </c>
      <c r="L6" s="8"/>
    </row>
    <row r="7" spans="1:12" ht="19.5" customHeight="1">
      <c r="A7" s="9" t="s">
        <v>5</v>
      </c>
      <c r="B7" s="10" t="s">
        <v>38</v>
      </c>
      <c r="C7" s="11"/>
      <c r="D7" s="12"/>
      <c r="E7" s="13" t="s">
        <v>39</v>
      </c>
      <c r="F7" s="14" t="s">
        <v>40</v>
      </c>
      <c r="G7" s="14" t="s">
        <v>41</v>
      </c>
      <c r="H7" s="14" t="s">
        <v>42</v>
      </c>
      <c r="I7" s="15" t="s">
        <v>59</v>
      </c>
      <c r="J7" s="16"/>
      <c r="K7" s="13" t="s">
        <v>60</v>
      </c>
      <c r="L7" s="17"/>
    </row>
    <row r="8" spans="1:12" ht="19.5" customHeight="1">
      <c r="A8" s="18"/>
      <c r="B8" s="19" t="s">
        <v>6</v>
      </c>
      <c r="C8" s="20" t="s">
        <v>7</v>
      </c>
      <c r="D8" s="20" t="s">
        <v>8</v>
      </c>
      <c r="E8" s="21"/>
      <c r="F8" s="22"/>
      <c r="G8" s="22"/>
      <c r="H8" s="22"/>
      <c r="I8" s="23" t="s">
        <v>43</v>
      </c>
      <c r="J8" s="24"/>
      <c r="K8" s="20" t="s">
        <v>44</v>
      </c>
      <c r="L8" s="25" t="s">
        <v>45</v>
      </c>
    </row>
    <row r="9" spans="1:12" ht="7.5" customHeight="1">
      <c r="A9" s="26"/>
      <c r="E9" s="7"/>
      <c r="F9" s="7"/>
      <c r="G9" s="7"/>
      <c r="H9" s="7"/>
      <c r="I9" s="7"/>
      <c r="J9" s="7"/>
      <c r="K9" s="7"/>
      <c r="L9" s="27"/>
    </row>
    <row r="10" spans="1:12" s="31" customFormat="1" ht="14.25">
      <c r="A10" s="26" t="s">
        <v>9</v>
      </c>
      <c r="B10" s="28">
        <v>632080</v>
      </c>
      <c r="C10" s="28">
        <v>320213</v>
      </c>
      <c r="D10" s="28">
        <v>311867</v>
      </c>
      <c r="E10" s="28">
        <v>260157</v>
      </c>
      <c r="F10" s="29">
        <v>102.7</v>
      </c>
      <c r="G10" s="29">
        <v>2.4</v>
      </c>
      <c r="H10" s="86">
        <v>1613.6</v>
      </c>
      <c r="I10" s="28"/>
      <c r="J10" s="28">
        <v>630056</v>
      </c>
      <c r="K10" s="28">
        <v>2024</v>
      </c>
      <c r="L10" s="30">
        <v>0.3</v>
      </c>
    </row>
    <row r="11" spans="1:12" s="31" customFormat="1" ht="7.5" customHeight="1">
      <c r="A11" s="26"/>
      <c r="B11" s="32"/>
      <c r="C11" s="33"/>
      <c r="D11" s="33"/>
      <c r="E11" s="32"/>
      <c r="F11" s="34"/>
      <c r="G11" s="34"/>
      <c r="H11" s="34"/>
      <c r="I11" s="32"/>
      <c r="J11" s="32"/>
      <c r="K11" s="35"/>
      <c r="L11" s="36"/>
    </row>
    <row r="12" spans="1:12" s="31" customFormat="1" ht="14.25">
      <c r="A12" s="26" t="s">
        <v>10</v>
      </c>
      <c r="B12" s="37">
        <v>118960</v>
      </c>
      <c r="C12" s="38">
        <v>59915</v>
      </c>
      <c r="D12" s="38">
        <v>59045</v>
      </c>
      <c r="E12" s="37">
        <v>49841</v>
      </c>
      <c r="F12" s="34">
        <v>101.5</v>
      </c>
      <c r="G12" s="34">
        <v>2.4</v>
      </c>
      <c r="H12" s="86">
        <v>2508.6461408688315</v>
      </c>
      <c r="I12" s="39"/>
      <c r="J12" s="37">
        <v>118713</v>
      </c>
      <c r="K12" s="40">
        <v>247</v>
      </c>
      <c r="L12" s="36">
        <v>0.2</v>
      </c>
    </row>
    <row r="13" spans="1:12" s="31" customFormat="1" ht="7.5" customHeight="1">
      <c r="A13" s="26"/>
      <c r="B13" s="32"/>
      <c r="C13" s="33"/>
      <c r="D13" s="33"/>
      <c r="E13" s="32"/>
      <c r="F13" s="34"/>
      <c r="G13" s="34"/>
      <c r="H13" s="34"/>
      <c r="I13" s="32"/>
      <c r="J13" s="32"/>
      <c r="K13" s="40"/>
      <c r="L13" s="36"/>
    </row>
    <row r="14" spans="1:12" s="31" customFormat="1" ht="14.25">
      <c r="A14" s="26" t="s">
        <v>11</v>
      </c>
      <c r="B14" s="37">
        <v>58594</v>
      </c>
      <c r="C14" s="41">
        <v>29032</v>
      </c>
      <c r="D14" s="41">
        <v>29562</v>
      </c>
      <c r="E14" s="42">
        <v>23737</v>
      </c>
      <c r="F14" s="34">
        <v>98.2</v>
      </c>
      <c r="G14" s="34">
        <v>2.5</v>
      </c>
      <c r="H14" s="86">
        <v>1048.3807478976562</v>
      </c>
      <c r="I14" s="28"/>
      <c r="J14" s="43">
        <v>58355</v>
      </c>
      <c r="K14" s="40">
        <v>239</v>
      </c>
      <c r="L14" s="36">
        <v>0.4</v>
      </c>
    </row>
    <row r="15" spans="1:12" s="31" customFormat="1" ht="7.5" customHeight="1">
      <c r="A15" s="26"/>
      <c r="B15" s="44"/>
      <c r="C15" s="45"/>
      <c r="D15" s="45"/>
      <c r="E15" s="44"/>
      <c r="F15" s="34"/>
      <c r="G15" s="34"/>
      <c r="H15" s="34"/>
      <c r="I15" s="44"/>
      <c r="J15" s="44"/>
      <c r="K15" s="40"/>
      <c r="L15" s="36"/>
    </row>
    <row r="16" spans="1:12" s="31" customFormat="1" ht="14.25">
      <c r="A16" s="26" t="s">
        <v>12</v>
      </c>
      <c r="B16" s="37">
        <v>114170</v>
      </c>
      <c r="C16" s="41">
        <v>59711</v>
      </c>
      <c r="D16" s="41">
        <v>54459</v>
      </c>
      <c r="E16" s="42">
        <v>49403</v>
      </c>
      <c r="F16" s="34">
        <v>109.6</v>
      </c>
      <c r="G16" s="34">
        <v>2.3</v>
      </c>
      <c r="H16" s="86">
        <v>2628.827999078978</v>
      </c>
      <c r="I16" s="28"/>
      <c r="J16" s="42">
        <v>113727</v>
      </c>
      <c r="K16" s="40">
        <v>443</v>
      </c>
      <c r="L16" s="36">
        <v>0.4</v>
      </c>
    </row>
    <row r="17" spans="1:12" s="31" customFormat="1" ht="7.5" customHeight="1">
      <c r="A17" s="26"/>
      <c r="B17" s="44"/>
      <c r="C17" s="45"/>
      <c r="D17" s="45"/>
      <c r="E17" s="44"/>
      <c r="F17" s="34"/>
      <c r="G17" s="34"/>
      <c r="H17" s="34"/>
      <c r="I17" s="44"/>
      <c r="J17" s="44"/>
      <c r="K17" s="40"/>
      <c r="L17" s="36"/>
    </row>
    <row r="18" spans="1:12" s="31" customFormat="1" ht="14.25">
      <c r="A18" s="26" t="s">
        <v>13</v>
      </c>
      <c r="B18" s="37">
        <v>91384</v>
      </c>
      <c r="C18" s="41">
        <v>46790</v>
      </c>
      <c r="D18" s="41">
        <v>44594</v>
      </c>
      <c r="E18" s="42">
        <v>38052</v>
      </c>
      <c r="F18" s="34">
        <v>104.9</v>
      </c>
      <c r="G18" s="34">
        <v>2.4</v>
      </c>
      <c r="H18" s="86">
        <v>2714.9138443256093</v>
      </c>
      <c r="I18" s="28"/>
      <c r="J18" s="42">
        <v>90160</v>
      </c>
      <c r="K18" s="40">
        <v>1224</v>
      </c>
      <c r="L18" s="36">
        <v>1.4</v>
      </c>
    </row>
    <row r="19" spans="1:12" s="31" customFormat="1" ht="7.5" customHeight="1">
      <c r="A19" s="26"/>
      <c r="B19" s="44"/>
      <c r="C19" s="45"/>
      <c r="D19" s="45"/>
      <c r="E19" s="44"/>
      <c r="F19" s="34"/>
      <c r="G19" s="34"/>
      <c r="H19" s="34"/>
      <c r="I19" s="44"/>
      <c r="J19" s="44"/>
      <c r="K19" s="40"/>
      <c r="L19" s="36"/>
    </row>
    <row r="20" spans="1:12" s="31" customFormat="1" ht="14.25">
      <c r="A20" s="26" t="s">
        <v>14</v>
      </c>
      <c r="B20" s="37">
        <v>85847</v>
      </c>
      <c r="C20" s="41">
        <v>43350</v>
      </c>
      <c r="D20" s="41">
        <v>42497</v>
      </c>
      <c r="E20" s="42">
        <v>35112</v>
      </c>
      <c r="F20" s="34">
        <v>102</v>
      </c>
      <c r="G20" s="34">
        <v>2.4</v>
      </c>
      <c r="H20" s="87">
        <v>1870.3050108932462</v>
      </c>
      <c r="I20" s="28"/>
      <c r="J20" s="42">
        <v>86025</v>
      </c>
      <c r="K20" s="40">
        <v>-178</v>
      </c>
      <c r="L20" s="36">
        <v>-0.2</v>
      </c>
    </row>
    <row r="21" spans="1:12" s="31" customFormat="1" ht="7.5" customHeight="1">
      <c r="A21" s="26"/>
      <c r="B21" s="37"/>
      <c r="C21" s="45"/>
      <c r="D21" s="45"/>
      <c r="E21" s="44"/>
      <c r="F21" s="34"/>
      <c r="G21" s="34"/>
      <c r="H21" s="34"/>
      <c r="I21" s="44"/>
      <c r="J21" s="44"/>
      <c r="K21" s="40"/>
      <c r="L21" s="36"/>
    </row>
    <row r="22" spans="1:12" s="31" customFormat="1" ht="14.25">
      <c r="A22" s="26" t="s">
        <v>15</v>
      </c>
      <c r="B22" s="37">
        <v>28671</v>
      </c>
      <c r="C22" s="41">
        <v>14206</v>
      </c>
      <c r="D22" s="41">
        <v>14465</v>
      </c>
      <c r="E22" s="42">
        <v>10425</v>
      </c>
      <c r="F22" s="34">
        <v>98.2</v>
      </c>
      <c r="G22" s="34">
        <v>2.8</v>
      </c>
      <c r="H22" s="86">
        <v>1204.6638655462184</v>
      </c>
      <c r="I22" s="28"/>
      <c r="J22" s="42">
        <v>28372</v>
      </c>
      <c r="K22" s="40">
        <v>299</v>
      </c>
      <c r="L22" s="36">
        <v>1.1</v>
      </c>
    </row>
    <row r="23" spans="1:12" s="31" customFormat="1" ht="7.5" customHeight="1">
      <c r="A23" s="26"/>
      <c r="B23" s="37"/>
      <c r="C23" s="45"/>
      <c r="D23" s="45"/>
      <c r="E23" s="44"/>
      <c r="F23" s="34"/>
      <c r="G23" s="34"/>
      <c r="H23" s="34"/>
      <c r="I23" s="44"/>
      <c r="J23" s="44"/>
      <c r="K23" s="40"/>
      <c r="L23" s="36"/>
    </row>
    <row r="24" spans="1:12" s="31" customFormat="1" ht="14.25">
      <c r="A24" s="26" t="s">
        <v>16</v>
      </c>
      <c r="B24" s="37">
        <v>50419</v>
      </c>
      <c r="C24" s="46">
        <v>25396</v>
      </c>
      <c r="D24" s="46">
        <v>25023</v>
      </c>
      <c r="E24" s="43">
        <v>20224</v>
      </c>
      <c r="F24" s="34">
        <v>101.5</v>
      </c>
      <c r="G24" s="34">
        <v>2.5</v>
      </c>
      <c r="H24" s="86">
        <v>1619.107257546564</v>
      </c>
      <c r="I24" s="28"/>
      <c r="J24" s="42">
        <v>50238</v>
      </c>
      <c r="K24" s="40">
        <v>181</v>
      </c>
      <c r="L24" s="36">
        <v>0.4</v>
      </c>
    </row>
    <row r="25" spans="1:12" s="31" customFormat="1" ht="7.5" customHeight="1">
      <c r="A25" s="26"/>
      <c r="B25" s="37"/>
      <c r="C25" s="45"/>
      <c r="D25" s="45"/>
      <c r="E25" s="44"/>
      <c r="F25" s="34"/>
      <c r="G25" s="34"/>
      <c r="H25" s="35"/>
      <c r="I25" s="44"/>
      <c r="J25" s="44"/>
      <c r="K25" s="40"/>
      <c r="L25" s="36"/>
    </row>
    <row r="26" spans="1:12" s="31" customFormat="1" ht="14.25">
      <c r="A26" s="26" t="s">
        <v>17</v>
      </c>
      <c r="B26" s="37">
        <v>18571</v>
      </c>
      <c r="C26" s="41">
        <v>9021</v>
      </c>
      <c r="D26" s="41">
        <v>9550</v>
      </c>
      <c r="E26" s="42">
        <v>7248</v>
      </c>
      <c r="F26" s="29">
        <v>94.5</v>
      </c>
      <c r="G26" s="29">
        <v>2.6</v>
      </c>
      <c r="H26" s="87">
        <v>483.99791503779</v>
      </c>
      <c r="I26" s="28"/>
      <c r="J26" s="42">
        <v>18838</v>
      </c>
      <c r="K26" s="40">
        <v>-267</v>
      </c>
      <c r="L26" s="30">
        <v>-1.4</v>
      </c>
    </row>
    <row r="27" spans="1:12" s="31" customFormat="1" ht="7.5" customHeight="1">
      <c r="A27" s="26"/>
      <c r="B27" s="37"/>
      <c r="C27" s="45"/>
      <c r="D27" s="45"/>
      <c r="E27" s="44"/>
      <c r="F27" s="34"/>
      <c r="G27" s="34"/>
      <c r="H27" s="35"/>
      <c r="I27" s="44"/>
      <c r="J27" s="44"/>
      <c r="K27" s="40"/>
      <c r="L27" s="36"/>
    </row>
    <row r="28" spans="1:12" s="31" customFormat="1" ht="14.25">
      <c r="A28" s="26" t="s">
        <v>18</v>
      </c>
      <c r="B28" s="37">
        <v>22442</v>
      </c>
      <c r="C28" s="41">
        <v>11098</v>
      </c>
      <c r="D28" s="41">
        <v>11344</v>
      </c>
      <c r="E28" s="42">
        <v>8690</v>
      </c>
      <c r="F28" s="34">
        <v>97.8</v>
      </c>
      <c r="G28" s="34">
        <v>2.6</v>
      </c>
      <c r="H28" s="86">
        <v>485.7</v>
      </c>
      <c r="I28" s="28"/>
      <c r="J28" s="42">
        <v>22635</v>
      </c>
      <c r="K28" s="40">
        <v>-193</v>
      </c>
      <c r="L28" s="36">
        <v>-0.9</v>
      </c>
    </row>
    <row r="29" spans="1:12" s="31" customFormat="1" ht="7.5" customHeight="1">
      <c r="A29" s="26"/>
      <c r="B29" s="37"/>
      <c r="C29" s="45"/>
      <c r="D29" s="45"/>
      <c r="E29" s="44"/>
      <c r="F29" s="34"/>
      <c r="G29" s="34"/>
      <c r="H29" s="35"/>
      <c r="I29" s="40"/>
      <c r="J29" s="44"/>
      <c r="K29" s="40"/>
      <c r="L29" s="36"/>
    </row>
    <row r="30" spans="1:12" s="31" customFormat="1" ht="14.25">
      <c r="A30" s="26" t="s">
        <v>19</v>
      </c>
      <c r="B30" s="37">
        <v>43022</v>
      </c>
      <c r="C30" s="41">
        <v>21694</v>
      </c>
      <c r="D30" s="41">
        <v>21328</v>
      </c>
      <c r="E30" s="42">
        <v>17579</v>
      </c>
      <c r="F30" s="34">
        <v>101.7</v>
      </c>
      <c r="G30" s="34">
        <v>2.4</v>
      </c>
      <c r="H30" s="86">
        <v>1659.7993827160492</v>
      </c>
      <c r="I30" s="28"/>
      <c r="J30" s="42">
        <v>42993</v>
      </c>
      <c r="K30" s="40">
        <v>29</v>
      </c>
      <c r="L30" s="36">
        <v>0.1</v>
      </c>
    </row>
    <row r="31" spans="1:12" s="31" customFormat="1" ht="7.5" customHeight="1" thickBot="1">
      <c r="A31" s="47"/>
      <c r="B31" s="48"/>
      <c r="C31" s="49"/>
      <c r="D31" s="49"/>
      <c r="E31" s="50"/>
      <c r="F31" s="51"/>
      <c r="G31" s="51"/>
      <c r="H31" s="52"/>
      <c r="I31" s="53"/>
      <c r="J31" s="53"/>
      <c r="K31" s="52"/>
      <c r="L31" s="54"/>
    </row>
    <row r="32" spans="1:12" ht="15.75" customHeight="1">
      <c r="A32" s="1" t="s">
        <v>20</v>
      </c>
      <c r="H32" s="55"/>
      <c r="I32" s="55"/>
      <c r="K32" s="2"/>
      <c r="L32" s="2" t="s">
        <v>21</v>
      </c>
    </row>
    <row r="33" spans="1:12" ht="15.75" customHeight="1">
      <c r="A33" s="1"/>
      <c r="B33" s="56"/>
      <c r="C33" s="56"/>
      <c r="D33" s="56"/>
      <c r="H33" s="55"/>
      <c r="I33" s="55"/>
      <c r="K33" s="2"/>
      <c r="L33" s="2"/>
    </row>
    <row r="34" spans="1:12" s="88" customFormat="1" ht="20.25" customHeight="1">
      <c r="A34" s="57"/>
      <c r="B34" s="57"/>
      <c r="C34" s="57"/>
      <c r="D34" s="58"/>
      <c r="E34" s="59"/>
      <c r="F34" s="59"/>
      <c r="G34" s="59"/>
      <c r="H34" s="59"/>
      <c r="I34" s="59"/>
      <c r="J34" s="59"/>
      <c r="K34" s="59"/>
      <c r="L34" s="59"/>
    </row>
    <row r="35" spans="1:12" s="88" customFormat="1" ht="18.75" customHeight="1">
      <c r="A35" s="60" t="s">
        <v>54</v>
      </c>
      <c r="B35" s="61"/>
      <c r="C35" s="61"/>
      <c r="D35" s="58"/>
      <c r="E35" s="59"/>
      <c r="F35" s="59"/>
      <c r="G35" s="59"/>
      <c r="H35" s="59"/>
      <c r="I35" s="59"/>
      <c r="J35" s="59"/>
      <c r="K35" s="59"/>
      <c r="L35" s="59"/>
    </row>
    <row r="36" spans="1:12" s="63" customFormat="1" ht="14.25" customHeight="1" thickBot="1">
      <c r="A36" s="62"/>
      <c r="B36" s="58"/>
      <c r="C36" s="58"/>
      <c r="D36" s="58"/>
      <c r="L36" s="64" t="s">
        <v>57</v>
      </c>
    </row>
    <row r="37" spans="1:12" s="88" customFormat="1" ht="19.5" customHeight="1">
      <c r="A37" s="9" t="s">
        <v>5</v>
      </c>
      <c r="B37" s="10" t="s">
        <v>46</v>
      </c>
      <c r="C37" s="11"/>
      <c r="D37" s="12"/>
      <c r="E37" s="13" t="s">
        <v>47</v>
      </c>
      <c r="F37" s="65" t="s">
        <v>48</v>
      </c>
      <c r="G37" s="65" t="s">
        <v>53</v>
      </c>
      <c r="H37" s="66" t="s">
        <v>49</v>
      </c>
      <c r="I37" s="10" t="s">
        <v>55</v>
      </c>
      <c r="J37" s="12"/>
      <c r="K37" s="89" t="s">
        <v>56</v>
      </c>
      <c r="L37" s="67"/>
    </row>
    <row r="38" spans="1:12" s="88" customFormat="1" ht="19.5" customHeight="1">
      <c r="A38" s="18"/>
      <c r="B38" s="20" t="s">
        <v>22</v>
      </c>
      <c r="C38" s="20" t="s">
        <v>23</v>
      </c>
      <c r="D38" s="20" t="s">
        <v>24</v>
      </c>
      <c r="E38" s="21"/>
      <c r="F38" s="68"/>
      <c r="G38" s="68"/>
      <c r="H38" s="69"/>
      <c r="I38" s="20" t="s">
        <v>50</v>
      </c>
      <c r="J38" s="20" t="s">
        <v>51</v>
      </c>
      <c r="K38" s="20" t="s">
        <v>52</v>
      </c>
      <c r="L38" s="25" t="s">
        <v>25</v>
      </c>
    </row>
    <row r="39" spans="1:12" s="88" customFormat="1" ht="7.5" customHeight="1">
      <c r="A39" s="70"/>
      <c r="B39" s="71"/>
      <c r="C39" s="2"/>
      <c r="D39" s="2"/>
      <c r="E39" s="7"/>
      <c r="F39" s="72"/>
      <c r="G39" s="72"/>
      <c r="H39" s="73"/>
      <c r="I39" s="74"/>
      <c r="J39" s="74"/>
      <c r="K39" s="74"/>
      <c r="L39" s="75"/>
    </row>
    <row r="40" spans="1:12" s="88" customFormat="1" ht="15" customHeight="1">
      <c r="A40" s="76" t="s">
        <v>26</v>
      </c>
      <c r="B40" s="35">
        <v>620905</v>
      </c>
      <c r="C40" s="77">
        <f>SUM(C42:C60)</f>
        <v>312212</v>
      </c>
      <c r="D40" s="77">
        <f>SUM(D42:D60)</f>
        <v>308693</v>
      </c>
      <c r="E40" s="35">
        <f>E42+E44+E46+E48+E50+E52+E54+E56+E58+E60</f>
        <v>245006</v>
      </c>
      <c r="F40" s="29">
        <f>ROUND(C40/D40*100,1)</f>
        <v>101.1</v>
      </c>
      <c r="G40" s="29">
        <f>ROUND(B40/E40,1)</f>
        <v>2.5</v>
      </c>
      <c r="H40" s="34">
        <v>1585</v>
      </c>
      <c r="I40" s="35">
        <v>614794</v>
      </c>
      <c r="J40" s="35">
        <v>232871</v>
      </c>
      <c r="K40" s="35">
        <f>B40-I40</f>
        <v>6111</v>
      </c>
      <c r="L40" s="78">
        <f>ROUND(K40/I40*100,1)</f>
        <v>1</v>
      </c>
    </row>
    <row r="41" spans="1:12" s="88" customFormat="1" ht="7.5" customHeight="1">
      <c r="A41" s="76"/>
      <c r="B41" s="35"/>
      <c r="C41" s="77"/>
      <c r="D41" s="77"/>
      <c r="E41" s="35"/>
      <c r="F41" s="29"/>
      <c r="G41" s="29"/>
      <c r="H41" s="34"/>
      <c r="I41" s="35"/>
      <c r="J41" s="35"/>
      <c r="K41" s="35"/>
      <c r="L41" s="78"/>
    </row>
    <row r="42" spans="1:12" s="88" customFormat="1" ht="15" customHeight="1">
      <c r="A42" s="76" t="s">
        <v>27</v>
      </c>
      <c r="B42" s="35">
        <v>116908</v>
      </c>
      <c r="C42" s="77">
        <v>58444</v>
      </c>
      <c r="D42" s="77">
        <v>58464</v>
      </c>
      <c r="E42" s="35">
        <v>46281</v>
      </c>
      <c r="F42" s="29">
        <f>ROUND(C42/D42*100,1)</f>
        <v>100</v>
      </c>
      <c r="G42" s="29">
        <f>ROUND(B42/E42,1)</f>
        <v>2.5</v>
      </c>
      <c r="H42" s="34">
        <v>2465.4</v>
      </c>
      <c r="I42" s="35">
        <v>118828</v>
      </c>
      <c r="J42" s="35">
        <v>44869</v>
      </c>
      <c r="K42" s="35">
        <f>B42-I42</f>
        <v>-1920</v>
      </c>
      <c r="L42" s="78">
        <f>ROUND(K42/I42*100,1)</f>
        <v>-1.6</v>
      </c>
    </row>
    <row r="43" spans="1:12" s="88" customFormat="1" ht="7.5" customHeight="1">
      <c r="A43" s="76"/>
      <c r="B43" s="35"/>
      <c r="C43" s="77"/>
      <c r="D43" s="77"/>
      <c r="E43" s="35"/>
      <c r="F43" s="29"/>
      <c r="G43" s="29"/>
      <c r="H43" s="34"/>
      <c r="I43" s="35"/>
      <c r="J43" s="35"/>
      <c r="K43" s="35"/>
      <c r="L43" s="78"/>
    </row>
    <row r="44" spans="1:12" s="88" customFormat="1" ht="15" customHeight="1">
      <c r="A44" s="76" t="s">
        <v>28</v>
      </c>
      <c r="B44" s="35">
        <v>56547</v>
      </c>
      <c r="C44" s="77">
        <v>27629</v>
      </c>
      <c r="D44" s="77">
        <v>28918</v>
      </c>
      <c r="E44" s="35">
        <v>22506</v>
      </c>
      <c r="F44" s="29">
        <f>ROUND(C44/D44*100,1)</f>
        <v>95.5</v>
      </c>
      <c r="G44" s="29">
        <f aca="true" t="shared" si="0" ref="G44:G60">ROUND(B44/E44,1)</f>
        <v>2.5</v>
      </c>
      <c r="H44" s="34">
        <v>1011.8</v>
      </c>
      <c r="I44" s="35">
        <v>54858</v>
      </c>
      <c r="J44" s="35">
        <v>20769</v>
      </c>
      <c r="K44" s="35">
        <f>B44-I44</f>
        <v>1689</v>
      </c>
      <c r="L44" s="78">
        <f>ROUND(K44/I44*100,1)</f>
        <v>3.1</v>
      </c>
    </row>
    <row r="45" spans="1:12" s="88" customFormat="1" ht="7.5" customHeight="1">
      <c r="A45" s="76"/>
      <c r="B45" s="35"/>
      <c r="C45" s="77"/>
      <c r="D45" s="77"/>
      <c r="E45" s="35"/>
      <c r="F45" s="29"/>
      <c r="G45" s="29"/>
      <c r="H45" s="34"/>
      <c r="I45" s="35"/>
      <c r="J45" s="35"/>
      <c r="K45" s="35"/>
      <c r="L45" s="78"/>
    </row>
    <row r="46" spans="1:12" s="88" customFormat="1" ht="15" customHeight="1">
      <c r="A46" s="76" t="s">
        <v>29</v>
      </c>
      <c r="B46" s="35">
        <v>111944</v>
      </c>
      <c r="C46" s="77">
        <v>58170</v>
      </c>
      <c r="D46" s="77">
        <v>53774</v>
      </c>
      <c r="E46" s="35">
        <v>46371</v>
      </c>
      <c r="F46" s="29">
        <f>ROUND(C46/D46*100,1)</f>
        <v>108.2</v>
      </c>
      <c r="G46" s="29">
        <f t="shared" si="0"/>
        <v>2.4</v>
      </c>
      <c r="H46" s="34">
        <v>2577.6</v>
      </c>
      <c r="I46" s="35">
        <v>107690</v>
      </c>
      <c r="J46" s="35">
        <v>42859</v>
      </c>
      <c r="K46" s="35">
        <f>B46-I46</f>
        <v>4254</v>
      </c>
      <c r="L46" s="78">
        <f>ROUND(K46/I46*100,1)</f>
        <v>4</v>
      </c>
    </row>
    <row r="47" spans="1:12" s="88" customFormat="1" ht="7.5" customHeight="1">
      <c r="A47" s="76"/>
      <c r="B47" s="35"/>
      <c r="C47" s="77"/>
      <c r="D47" s="77"/>
      <c r="E47" s="35"/>
      <c r="F47" s="29"/>
      <c r="G47" s="29"/>
      <c r="H47" s="34"/>
      <c r="I47" s="35"/>
      <c r="J47" s="35"/>
      <c r="K47" s="35"/>
      <c r="L47" s="78"/>
    </row>
    <row r="48" spans="1:12" s="88" customFormat="1" ht="15" customHeight="1">
      <c r="A48" s="76" t="s">
        <v>30</v>
      </c>
      <c r="B48" s="35">
        <v>89157</v>
      </c>
      <c r="C48" s="77">
        <v>45390</v>
      </c>
      <c r="D48" s="77">
        <v>43767</v>
      </c>
      <c r="E48" s="35">
        <v>35669</v>
      </c>
      <c r="F48" s="29">
        <f>ROUND(C48/D48*100,1)</f>
        <v>103.7</v>
      </c>
      <c r="G48" s="29">
        <f t="shared" si="0"/>
        <v>2.5</v>
      </c>
      <c r="H48" s="34">
        <v>2648.8</v>
      </c>
      <c r="I48" s="35">
        <v>85249</v>
      </c>
      <c r="J48" s="35">
        <v>33484</v>
      </c>
      <c r="K48" s="35">
        <f>B48-I48</f>
        <v>3908</v>
      </c>
      <c r="L48" s="78">
        <f>ROUND(K48/I48*100,1)</f>
        <v>4.6</v>
      </c>
    </row>
    <row r="49" spans="1:12" s="88" customFormat="1" ht="7.5" customHeight="1">
      <c r="A49" s="76"/>
      <c r="B49" s="35"/>
      <c r="C49" s="77"/>
      <c r="D49" s="77"/>
      <c r="E49" s="35"/>
      <c r="F49" s="29"/>
      <c r="G49" s="29"/>
      <c r="H49" s="34"/>
      <c r="I49" s="35"/>
      <c r="J49" s="35"/>
      <c r="K49" s="35"/>
      <c r="L49" s="78"/>
    </row>
    <row r="50" spans="1:12" s="88" customFormat="1" ht="15" customHeight="1">
      <c r="A50" s="76" t="s">
        <v>31</v>
      </c>
      <c r="B50" s="35">
        <v>84617</v>
      </c>
      <c r="C50" s="77">
        <v>42428</v>
      </c>
      <c r="D50" s="77">
        <v>42189</v>
      </c>
      <c r="E50" s="35">
        <v>33009</v>
      </c>
      <c r="F50" s="29">
        <f>ROUND(C50/D50*100,1)</f>
        <v>100.6</v>
      </c>
      <c r="G50" s="29">
        <f t="shared" si="0"/>
        <v>2.6</v>
      </c>
      <c r="H50" s="34">
        <v>1843.5</v>
      </c>
      <c r="I50" s="35">
        <v>84768</v>
      </c>
      <c r="J50" s="35">
        <v>31263</v>
      </c>
      <c r="K50" s="35">
        <f>B50-I50</f>
        <v>-151</v>
      </c>
      <c r="L50" s="78">
        <f>ROUND(K50/I50*100,1)</f>
        <v>-0.2</v>
      </c>
    </row>
    <row r="51" spans="1:12" s="88" customFormat="1" ht="7.5" customHeight="1">
      <c r="A51" s="76"/>
      <c r="B51" s="35"/>
      <c r="C51" s="77"/>
      <c r="D51" s="77"/>
      <c r="E51" s="35"/>
      <c r="F51" s="29"/>
      <c r="G51" s="29"/>
      <c r="H51" s="34"/>
      <c r="I51" s="35"/>
      <c r="J51" s="35"/>
      <c r="K51" s="35"/>
      <c r="L51" s="78"/>
    </row>
    <row r="52" spans="1:12" s="88" customFormat="1" ht="15" customHeight="1">
      <c r="A52" s="76" t="s">
        <v>32</v>
      </c>
      <c r="B52" s="35">
        <v>27747</v>
      </c>
      <c r="C52" s="77">
        <v>13623</v>
      </c>
      <c r="D52" s="77">
        <v>14124</v>
      </c>
      <c r="E52" s="35">
        <v>9627</v>
      </c>
      <c r="F52" s="29">
        <f>ROUND(C52/D52*100,1)</f>
        <v>96.5</v>
      </c>
      <c r="G52" s="29">
        <f t="shared" si="0"/>
        <v>2.9</v>
      </c>
      <c r="H52" s="34">
        <v>1165.8</v>
      </c>
      <c r="I52" s="35">
        <v>25466</v>
      </c>
      <c r="J52" s="35">
        <v>8518</v>
      </c>
      <c r="K52" s="35">
        <f>B52-I52</f>
        <v>2281</v>
      </c>
      <c r="L52" s="78">
        <f>ROUND(K52/I52*100,1)</f>
        <v>9</v>
      </c>
    </row>
    <row r="53" spans="1:12" s="88" customFormat="1" ht="7.5" customHeight="1">
      <c r="A53" s="76"/>
      <c r="B53" s="35"/>
      <c r="C53" s="77"/>
      <c r="D53" s="77"/>
      <c r="E53" s="35"/>
      <c r="F53" s="29"/>
      <c r="G53" s="29"/>
      <c r="H53" s="34"/>
      <c r="I53" s="35"/>
      <c r="J53" s="35"/>
      <c r="K53" s="35"/>
      <c r="L53" s="78"/>
    </row>
    <row r="54" spans="1:12" s="88" customFormat="1" ht="15" customHeight="1">
      <c r="A54" s="76" t="s">
        <v>33</v>
      </c>
      <c r="B54" s="35">
        <v>49230</v>
      </c>
      <c r="C54" s="77">
        <v>24535</v>
      </c>
      <c r="D54" s="77">
        <v>24695</v>
      </c>
      <c r="E54" s="35">
        <v>18524</v>
      </c>
      <c r="F54" s="29">
        <f>ROUND(C54/D54*100,1)</f>
        <v>99.4</v>
      </c>
      <c r="G54" s="29">
        <f t="shared" si="0"/>
        <v>2.7</v>
      </c>
      <c r="H54" s="34">
        <v>1580.9</v>
      </c>
      <c r="I54" s="35">
        <v>49800</v>
      </c>
      <c r="J54" s="35">
        <v>18020</v>
      </c>
      <c r="K54" s="35">
        <f>B54-I54</f>
        <v>-570</v>
      </c>
      <c r="L54" s="78">
        <f>ROUND(K54/I54*100,1)</f>
        <v>-1.1</v>
      </c>
    </row>
    <row r="55" spans="1:12" s="88" customFormat="1" ht="7.5" customHeight="1">
      <c r="A55" s="76"/>
      <c r="B55" s="35"/>
      <c r="C55" s="77"/>
      <c r="D55" s="77"/>
      <c r="E55" s="35"/>
      <c r="F55" s="29"/>
      <c r="G55" s="29"/>
      <c r="H55" s="34"/>
      <c r="I55" s="35"/>
      <c r="J55" s="35"/>
      <c r="K55" s="35"/>
      <c r="L55" s="78"/>
    </row>
    <row r="56" spans="1:12" s="88" customFormat="1" ht="15" customHeight="1">
      <c r="A56" s="76" t="s">
        <v>34</v>
      </c>
      <c r="B56" s="35">
        <v>18707</v>
      </c>
      <c r="C56" s="77">
        <v>9067</v>
      </c>
      <c r="D56" s="77">
        <v>9640</v>
      </c>
      <c r="E56" s="35">
        <v>6981</v>
      </c>
      <c r="F56" s="29">
        <f>ROUND(C56/D56*100,1)</f>
        <v>94.1</v>
      </c>
      <c r="G56" s="29">
        <f t="shared" si="0"/>
        <v>2.7</v>
      </c>
      <c r="H56" s="79">
        <v>487.5</v>
      </c>
      <c r="I56" s="35">
        <v>20549</v>
      </c>
      <c r="J56" s="35">
        <v>7197</v>
      </c>
      <c r="K56" s="35">
        <f>B56-I56</f>
        <v>-1842</v>
      </c>
      <c r="L56" s="78">
        <f>ROUND(K56/I56*100,1)</f>
        <v>-9</v>
      </c>
    </row>
    <row r="57" spans="1:12" s="88" customFormat="1" ht="7.5" customHeight="1">
      <c r="A57" s="76"/>
      <c r="B57" s="35"/>
      <c r="C57" s="77"/>
      <c r="D57" s="77"/>
      <c r="E57" s="35"/>
      <c r="F57" s="29"/>
      <c r="G57" s="29"/>
      <c r="H57" s="34"/>
      <c r="I57" s="35"/>
      <c r="J57" s="35"/>
      <c r="K57" s="35"/>
      <c r="L57" s="78"/>
    </row>
    <row r="58" spans="1:12" s="88" customFormat="1" ht="15" customHeight="1">
      <c r="A58" s="76" t="s">
        <v>35</v>
      </c>
      <c r="B58" s="35">
        <v>23575</v>
      </c>
      <c r="C58" s="77">
        <v>11514</v>
      </c>
      <c r="D58" s="77">
        <v>12061</v>
      </c>
      <c r="E58" s="35">
        <v>9314</v>
      </c>
      <c r="F58" s="29">
        <f>ROUND(C58/D58*100,1)</f>
        <v>95.5</v>
      </c>
      <c r="G58" s="29">
        <f t="shared" si="0"/>
        <v>2.5</v>
      </c>
      <c r="H58" s="34">
        <v>510.3</v>
      </c>
      <c r="I58" s="35">
        <v>25178</v>
      </c>
      <c r="J58" s="35">
        <v>9700</v>
      </c>
      <c r="K58" s="35">
        <f>B58-I58</f>
        <v>-1603</v>
      </c>
      <c r="L58" s="78">
        <f>ROUND(K58/I58*100,1)</f>
        <v>-6.4</v>
      </c>
    </row>
    <row r="59" spans="1:12" s="88" customFormat="1" ht="7.5" customHeight="1">
      <c r="A59" s="76"/>
      <c r="B59" s="35"/>
      <c r="C59" s="77"/>
      <c r="D59" s="77"/>
      <c r="E59" s="35"/>
      <c r="F59" s="29"/>
      <c r="G59" s="29"/>
      <c r="H59" s="34"/>
      <c r="I59" s="35"/>
      <c r="J59" s="35"/>
      <c r="K59" s="35"/>
      <c r="L59" s="78"/>
    </row>
    <row r="60" spans="1:12" s="31" customFormat="1" ht="14.25">
      <c r="A60" s="26" t="s">
        <v>36</v>
      </c>
      <c r="B60" s="35">
        <v>42473</v>
      </c>
      <c r="C60" s="77">
        <v>21412</v>
      </c>
      <c r="D60" s="77">
        <v>21061</v>
      </c>
      <c r="E60" s="35">
        <v>16724</v>
      </c>
      <c r="F60" s="29">
        <f>ROUND(C60/D60*100,1)</f>
        <v>101.7</v>
      </c>
      <c r="G60" s="29">
        <f t="shared" si="0"/>
        <v>2.5</v>
      </c>
      <c r="H60" s="34">
        <v>1638.6</v>
      </c>
      <c r="I60" s="35">
        <v>42408</v>
      </c>
      <c r="J60" s="35">
        <v>16192</v>
      </c>
      <c r="K60" s="35">
        <f>B60-I60</f>
        <v>65</v>
      </c>
      <c r="L60" s="78">
        <f>ROUND(K60/I60*100,1)</f>
        <v>0.2</v>
      </c>
    </row>
    <row r="61" spans="1:12" s="31" customFormat="1" ht="7.5" customHeight="1" thickBot="1">
      <c r="A61" s="47"/>
      <c r="B61" s="52"/>
      <c r="C61" s="80"/>
      <c r="D61" s="80"/>
      <c r="E61" s="52"/>
      <c r="F61" s="81"/>
      <c r="G61" s="81"/>
      <c r="H61" s="52"/>
      <c r="I61" s="53"/>
      <c r="J61" s="53"/>
      <c r="K61" s="52"/>
      <c r="L61" s="82"/>
    </row>
    <row r="62" spans="1:12" ht="14.25">
      <c r="A62" s="83"/>
      <c r="E62" s="2"/>
      <c r="F62" s="2"/>
      <c r="G62" s="2"/>
      <c r="H62" s="84"/>
      <c r="I62" s="84"/>
      <c r="J62" s="84"/>
      <c r="K62" s="84"/>
      <c r="L62" s="71" t="s">
        <v>37</v>
      </c>
    </row>
  </sheetData>
  <sheetProtection/>
  <mergeCells count="21">
    <mergeCell ref="A34:C34"/>
    <mergeCell ref="A37:A38"/>
    <mergeCell ref="B37:D37"/>
    <mergeCell ref="E37:E38"/>
    <mergeCell ref="F37:F38"/>
    <mergeCell ref="G37:G38"/>
    <mergeCell ref="H37:H38"/>
    <mergeCell ref="I37:J37"/>
    <mergeCell ref="K37:L37"/>
    <mergeCell ref="I61:J61"/>
    <mergeCell ref="H7:H8"/>
    <mergeCell ref="I7:J7"/>
    <mergeCell ref="I31:J31"/>
    <mergeCell ref="K7:L7"/>
    <mergeCell ref="I8:J8"/>
    <mergeCell ref="K6:L6"/>
    <mergeCell ref="A7:A8"/>
    <mergeCell ref="B7:D7"/>
    <mergeCell ref="E7:E8"/>
    <mergeCell ref="F7:F8"/>
    <mergeCell ref="G7:G8"/>
  </mergeCells>
  <printOptions/>
  <pageMargins left="0.56" right="0.55" top="0.33" bottom="0.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2017-12-15T07:05:46Z</dcterms:modified>
  <cp:category/>
  <cp:version/>
  <cp:contentType/>
  <cp:contentStatus/>
</cp:coreProperties>
</file>