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95" windowWidth="14940" windowHeight="8085" activeTab="0"/>
  </bookViews>
  <sheets>
    <sheet name="12-03生活保護の状況" sheetId="1" r:id="rId1"/>
  </sheets>
  <definedNames>
    <definedName name="_xlnm.Print_Area" localSheetId="0">'12-03生活保護の状況'!$A$1:$AE$44</definedName>
  </definedNames>
  <calcPr fullCalcOnLoad="1"/>
</workbook>
</file>

<file path=xl/comments1.xml><?xml version="1.0" encoding="utf-8"?>
<comments xmlns="http://schemas.openxmlformats.org/spreadsheetml/2006/main">
  <authors>
    <author>chitaknari</author>
  </authors>
  <commentList>
    <comment ref="G34" authorId="0">
      <text>
        <r>
          <rPr>
            <b/>
            <sz val="9"/>
            <rFont val="ＭＳ Ｐゴシック"/>
            <family val="3"/>
          </rPr>
          <t>四捨五入により手入力</t>
        </r>
      </text>
    </comment>
    <comment ref="P10" authorId="0">
      <text>
        <r>
          <rPr>
            <b/>
            <sz val="9"/>
            <rFont val="ＭＳ Ｐゴシック"/>
            <family val="3"/>
          </rPr>
          <t>四捨五入により手入力</t>
        </r>
      </text>
    </comment>
    <comment ref="S10" authorId="0">
      <text>
        <r>
          <rPr>
            <b/>
            <sz val="9"/>
            <rFont val="ＭＳ Ｐゴシック"/>
            <family val="3"/>
          </rPr>
          <t>四捨五入により手入力</t>
        </r>
      </text>
    </comment>
  </commentList>
</comments>
</file>

<file path=xl/sharedStrings.xml><?xml version="1.0" encoding="utf-8"?>
<sst xmlns="http://schemas.openxmlformats.org/spreadsheetml/2006/main" count="95" uniqueCount="40">
  <si>
    <t>(3)生活保護の状況</t>
  </si>
  <si>
    <t>福祉事務所別</t>
  </si>
  <si>
    <t>年度</t>
  </si>
  <si>
    <t>総　　　　　数</t>
  </si>
  <si>
    <t>生　活　扶　助</t>
  </si>
  <si>
    <t>住　宅　扶　助</t>
  </si>
  <si>
    <t>教　育　扶　助</t>
  </si>
  <si>
    <t>介　護　扶　助</t>
  </si>
  <si>
    <t>医　療　扶　助</t>
  </si>
  <si>
    <t>出　産　扶　助</t>
  </si>
  <si>
    <t>生　業　扶　助</t>
  </si>
  <si>
    <t>葬　祭　扶　助</t>
  </si>
  <si>
    <t>保護施設事務所及び委託事務費</t>
  </si>
  <si>
    <t>実世帯</t>
  </si>
  <si>
    <t>実人員</t>
  </si>
  <si>
    <t>保護費</t>
  </si>
  <si>
    <t>世帯</t>
  </si>
  <si>
    <t>人員</t>
  </si>
  <si>
    <t>-</t>
  </si>
  <si>
    <t>総数</t>
  </si>
  <si>
    <t>半田市</t>
  </si>
  <si>
    <t>常滑市</t>
  </si>
  <si>
    <t>東海市</t>
  </si>
  <si>
    <t>大府市</t>
  </si>
  <si>
    <t>知多市</t>
  </si>
  <si>
    <t>５市合計</t>
  </si>
  <si>
    <t>知　　多</t>
  </si>
  <si>
    <t xml:space="preserve"> 　知多福祉事務所は阿久比町、東浦町、南知多町、美浜町、武豊町の５町から組織されている。</t>
  </si>
  <si>
    <t>注）各年度１か月あたりの平均を掲載。</t>
  </si>
  <si>
    <t>（世帯）</t>
  </si>
  <si>
    <t>（人）</t>
  </si>
  <si>
    <t>（千円）</t>
  </si>
  <si>
    <t>就労自立給付金</t>
  </si>
  <si>
    <t>-</t>
  </si>
  <si>
    <t>-</t>
  </si>
  <si>
    <t>72　福　　祉</t>
  </si>
  <si>
    <t>福　　祉　73</t>
  </si>
  <si>
    <t>　 就労自立給付金は平成26年７月１日創設のため、９か月分の平均を掲載。</t>
  </si>
  <si>
    <t xml:space="preserve">   平成27年度は１年分の平均を掲載。</t>
  </si>
  <si>
    <t>〈資料〉愛知県健康福祉部地域福祉課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</si>
</sst>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\-"/>
    <numFmt numFmtId="222" formatCode="##\ ###\ ##0"/>
    <numFmt numFmtId="223" formatCode="##\ ###\ ##0,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5" fillId="0" borderId="0" xfId="61" applyNumberFormat="1" applyFont="1" applyFill="1" applyAlignment="1">
      <alignment horizontal="left" vertical="center"/>
      <protection/>
    </xf>
    <xf numFmtId="180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horizontal="right" vertical="center"/>
      <protection/>
    </xf>
    <xf numFmtId="180" fontId="7" fillId="0" borderId="0" xfId="61" applyNumberFormat="1" applyFont="1" applyFill="1" applyAlignment="1">
      <alignment vertical="center"/>
      <protection/>
    </xf>
    <xf numFmtId="182" fontId="0" fillId="0" borderId="10" xfId="61" applyNumberFormat="1" applyFont="1" applyFill="1" applyBorder="1" applyAlignment="1">
      <alignment horizontal="right" vertical="center"/>
      <protection/>
    </xf>
    <xf numFmtId="180" fontId="5" fillId="0" borderId="11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12" xfId="61" applyNumberFormat="1" applyFont="1" applyFill="1" applyBorder="1" applyAlignment="1">
      <alignment horizontal="right" vertical="center"/>
      <protection/>
    </xf>
    <xf numFmtId="180" fontId="5" fillId="0" borderId="13" xfId="61" applyNumberFormat="1" applyFont="1" applyFill="1" applyBorder="1" applyAlignment="1">
      <alignment horizontal="distributed" vertical="center"/>
      <protection/>
    </xf>
    <xf numFmtId="182" fontId="0" fillId="0" borderId="0" xfId="61" applyNumberFormat="1" applyFont="1" applyFill="1" applyBorder="1" applyAlignment="1" applyProtection="1">
      <alignment horizontal="right" vertical="center"/>
      <protection locked="0"/>
    </xf>
    <xf numFmtId="182" fontId="0" fillId="0" borderId="12" xfId="61" applyNumberFormat="1" applyFont="1" applyFill="1" applyBorder="1" applyAlignment="1" applyProtection="1">
      <alignment horizontal="right" vertical="center"/>
      <protection locked="0"/>
    </xf>
    <xf numFmtId="180" fontId="5" fillId="0" borderId="14" xfId="61" applyNumberFormat="1" applyFont="1" applyFill="1" applyBorder="1" applyAlignment="1">
      <alignment horizontal="distributed" vertical="center"/>
      <protection/>
    </xf>
    <xf numFmtId="180" fontId="5" fillId="0" borderId="15" xfId="61" applyNumberFormat="1" applyFont="1" applyFill="1" applyBorder="1" applyAlignment="1">
      <alignment horizontal="center" vertical="center"/>
      <protection/>
    </xf>
    <xf numFmtId="182" fontId="0" fillId="0" borderId="16" xfId="61" applyNumberFormat="1" applyFont="1" applyFill="1" applyBorder="1" applyAlignment="1">
      <alignment horizontal="right" vertical="center"/>
      <protection/>
    </xf>
    <xf numFmtId="182" fontId="0" fillId="0" borderId="17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center" vertical="center"/>
      <protection/>
    </xf>
    <xf numFmtId="180" fontId="6" fillId="0" borderId="0" xfId="61" applyNumberFormat="1" applyFont="1" applyFill="1" applyAlignment="1">
      <alignment horizontal="left" vertical="center"/>
      <protection/>
    </xf>
    <xf numFmtId="180" fontId="7" fillId="0" borderId="0" xfId="61" applyNumberFormat="1" applyFont="1" applyFill="1" applyAlignment="1">
      <alignment horizontal="lef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80" fontId="0" fillId="0" borderId="18" xfId="61" applyNumberFormat="1" applyFont="1" applyFill="1" applyBorder="1" applyAlignment="1">
      <alignment horizontal="center" vertical="center"/>
      <protection/>
    </xf>
    <xf numFmtId="180" fontId="5" fillId="0" borderId="19" xfId="61" applyNumberFormat="1" applyFont="1" applyFill="1" applyBorder="1" applyAlignment="1">
      <alignment horizontal="center" vertical="center"/>
      <protection/>
    </xf>
    <xf numFmtId="182" fontId="0" fillId="0" borderId="20" xfId="61" applyNumberFormat="1" applyFont="1" applyFill="1" applyBorder="1" applyAlignment="1">
      <alignment horizontal="right" vertical="center" wrapText="1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 locked="0"/>
    </xf>
    <xf numFmtId="182" fontId="0" fillId="0" borderId="0" xfId="61" applyNumberFormat="1" applyFont="1" applyFill="1" applyBorder="1" applyAlignment="1">
      <alignment horizontal="right" vertical="center"/>
      <protection/>
    </xf>
    <xf numFmtId="180" fontId="5" fillId="0" borderId="13" xfId="61" applyNumberFormat="1" applyFont="1" applyFill="1" applyBorder="1" applyAlignment="1">
      <alignment vertical="center"/>
      <protection/>
    </xf>
    <xf numFmtId="180" fontId="5" fillId="0" borderId="13" xfId="61" applyNumberFormat="1" applyFont="1" applyFill="1" applyBorder="1" applyAlignment="1">
      <alignment horizontal="center" vertical="center"/>
      <protection/>
    </xf>
    <xf numFmtId="180" fontId="0" fillId="0" borderId="19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>
      <alignment horizontal="center" vertical="center" wrapText="1"/>
      <protection/>
    </xf>
    <xf numFmtId="182" fontId="0" fillId="0" borderId="10" xfId="61" applyNumberFormat="1" applyFont="1" applyFill="1" applyBorder="1" applyAlignment="1">
      <alignment horizontal="right" vertical="center" wrapText="1"/>
      <protection/>
    </xf>
    <xf numFmtId="180" fontId="0" fillId="0" borderId="22" xfId="61" applyNumberFormat="1" applyFont="1" applyFill="1" applyBorder="1" applyAlignment="1">
      <alignment horizontal="center" vertical="center" wrapText="1"/>
      <protection/>
    </xf>
    <xf numFmtId="180" fontId="5" fillId="0" borderId="0" xfId="61" applyNumberFormat="1" applyFont="1" applyFill="1" applyBorder="1" applyAlignment="1">
      <alignment vertical="center"/>
      <protection/>
    </xf>
    <xf numFmtId="182" fontId="0" fillId="0" borderId="12" xfId="61" applyNumberFormat="1" applyFont="1" applyFill="1" applyBorder="1" applyAlignment="1">
      <alignment horizontal="right" vertical="center"/>
      <protection/>
    </xf>
    <xf numFmtId="180" fontId="5" fillId="0" borderId="12" xfId="61" applyNumberFormat="1" applyFont="1" applyFill="1" applyBorder="1" applyAlignment="1">
      <alignment vertical="center"/>
      <protection/>
    </xf>
    <xf numFmtId="182" fontId="0" fillId="0" borderId="12" xfId="61" applyNumberFormat="1" applyFont="1" applyFill="1" applyBorder="1" applyAlignment="1" applyProtection="1" quotePrefix="1">
      <alignment horizontal="right" vertical="center"/>
      <protection locked="0"/>
    </xf>
    <xf numFmtId="180" fontId="5" fillId="0" borderId="11" xfId="61" applyNumberFormat="1" applyFont="1" applyFill="1" applyBorder="1" applyAlignment="1">
      <alignment vertical="center"/>
      <protection/>
    </xf>
    <xf numFmtId="182" fontId="0" fillId="0" borderId="0" xfId="61" applyNumberFormat="1" applyFont="1" applyFill="1" applyBorder="1" applyAlignment="1" applyProtection="1">
      <alignment horizontal="right" vertical="center"/>
      <protection locked="0"/>
    </xf>
    <xf numFmtId="180" fontId="0" fillId="0" borderId="0" xfId="61" applyNumberFormat="1" applyFont="1" applyFill="1" applyAlignment="1">
      <alignment vertical="center"/>
      <protection/>
    </xf>
    <xf numFmtId="180" fontId="0" fillId="0" borderId="12" xfId="61" applyNumberFormat="1" applyFont="1" applyFill="1" applyBorder="1" applyAlignment="1">
      <alignment vertical="center"/>
      <protection/>
    </xf>
    <xf numFmtId="180" fontId="0" fillId="0" borderId="23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>
      <alignment horizontal="center" vertical="center"/>
      <protection/>
    </xf>
    <xf numFmtId="180" fontId="0" fillId="0" borderId="24" xfId="61" applyNumberFormat="1" applyFont="1" applyFill="1" applyBorder="1" applyAlignment="1">
      <alignment horizontal="center" vertical="center"/>
      <protection/>
    </xf>
    <xf numFmtId="180" fontId="2" fillId="0" borderId="25" xfId="61" applyNumberFormat="1" applyFont="1" applyFill="1" applyBorder="1" applyAlignment="1">
      <alignment horizontal="distributed" vertical="center" wrapText="1"/>
      <protection/>
    </xf>
    <xf numFmtId="180" fontId="2" fillId="0" borderId="13" xfId="61" applyNumberFormat="1" applyFont="1" applyFill="1" applyBorder="1" applyAlignment="1">
      <alignment horizontal="distributed" vertical="center" wrapText="1"/>
      <protection/>
    </xf>
    <xf numFmtId="180" fontId="2" fillId="0" borderId="26" xfId="61" applyNumberFormat="1" applyFont="1" applyFill="1" applyBorder="1" applyAlignment="1">
      <alignment horizontal="distributed" vertical="center" wrapText="1"/>
      <protection/>
    </xf>
    <xf numFmtId="180" fontId="8" fillId="0" borderId="27" xfId="61" applyNumberFormat="1" applyFont="1" applyFill="1" applyBorder="1" applyAlignment="1">
      <alignment horizontal="center" vertical="center" wrapText="1"/>
      <protection/>
    </xf>
    <xf numFmtId="180" fontId="8" fillId="0" borderId="12" xfId="61" applyNumberFormat="1" applyFont="1" applyFill="1" applyBorder="1" applyAlignment="1">
      <alignment horizontal="center" vertical="center" wrapText="1"/>
      <protection/>
    </xf>
    <xf numFmtId="180" fontId="8" fillId="0" borderId="28" xfId="61" applyNumberFormat="1" applyFont="1" applyFill="1" applyBorder="1" applyAlignment="1">
      <alignment horizontal="center" vertical="center" wrapText="1"/>
      <protection/>
    </xf>
    <xf numFmtId="180" fontId="8" fillId="0" borderId="11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03 生活保護の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showGridLines="0" tabSelected="1" view="pageBreakPreview" zoomScaleNormal="9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43" sqref="AE43"/>
    </sheetView>
  </sheetViews>
  <sheetFormatPr defaultColWidth="8.00390625" defaultRowHeight="19.5" customHeight="1"/>
  <cols>
    <col min="1" max="1" width="12.125" style="16" customWidth="1"/>
    <col min="2" max="2" width="5.25390625" style="16" bestFit="1" customWidth="1"/>
    <col min="3" max="3" width="6.25390625" style="2" customWidth="1"/>
    <col min="4" max="4" width="6.50390625" style="2" customWidth="1"/>
    <col min="5" max="5" width="8.50390625" style="2" bestFit="1" customWidth="1"/>
    <col min="6" max="6" width="7.25390625" style="2" bestFit="1" customWidth="1"/>
    <col min="7" max="7" width="6.50390625" style="2" customWidth="1"/>
    <col min="8" max="8" width="8.50390625" style="2" bestFit="1" customWidth="1"/>
    <col min="9" max="9" width="7.25390625" style="2" bestFit="1" customWidth="1"/>
    <col min="10" max="10" width="6.50390625" style="2" customWidth="1"/>
    <col min="11" max="11" width="7.50390625" style="2" bestFit="1" customWidth="1"/>
    <col min="12" max="12" width="5.50390625" style="2" customWidth="1"/>
    <col min="13" max="13" width="6.50390625" style="2" customWidth="1"/>
    <col min="14" max="14" width="7.25390625" style="2" bestFit="1" customWidth="1"/>
    <col min="15" max="15" width="5.625" style="2" customWidth="1"/>
    <col min="16" max="16" width="4.875" style="2" customWidth="1"/>
    <col min="17" max="17" width="7.50390625" style="2" bestFit="1" customWidth="1"/>
    <col min="18" max="18" width="5.75390625" style="2" customWidth="1"/>
    <col min="19" max="19" width="6.00390625" style="2" customWidth="1"/>
    <col min="20" max="20" width="7.875" style="2" customWidth="1"/>
    <col min="21" max="21" width="5.25390625" style="2" customWidth="1"/>
    <col min="22" max="22" width="4.375" style="2" customWidth="1"/>
    <col min="23" max="23" width="5.875" style="2" customWidth="1"/>
    <col min="24" max="24" width="5.25390625" style="2" customWidth="1"/>
    <col min="25" max="25" width="4.25390625" style="2" customWidth="1"/>
    <col min="26" max="26" width="7.25390625" style="2" customWidth="1"/>
    <col min="27" max="27" width="5.50390625" style="2" customWidth="1"/>
    <col min="28" max="28" width="5.00390625" style="2" customWidth="1"/>
    <col min="29" max="29" width="7.125" style="2" customWidth="1"/>
    <col min="30" max="31" width="7.00390625" style="2" customWidth="1"/>
    <col min="32" max="16384" width="8.00390625" style="2" customWidth="1"/>
  </cols>
  <sheetData>
    <row r="1" spans="1:31" ht="14.25" customHeight="1">
      <c r="A1" s="1" t="s">
        <v>35</v>
      </c>
      <c r="AE1" s="3" t="s">
        <v>36</v>
      </c>
    </row>
    <row r="2" ht="14.25" customHeight="1">
      <c r="A2" s="1"/>
    </row>
    <row r="3" spans="1:2" s="4" customFormat="1" ht="18.75">
      <c r="A3" s="17" t="s">
        <v>0</v>
      </c>
      <c r="B3" s="16"/>
    </row>
    <row r="4" spans="1:31" s="4" customFormat="1" ht="14.25" customHeight="1" thickBot="1">
      <c r="A4" s="18"/>
      <c r="B4" s="16"/>
      <c r="AE4" s="19"/>
    </row>
    <row r="5" spans="1:31" ht="19.5" customHeight="1">
      <c r="A5" s="43" t="s">
        <v>1</v>
      </c>
      <c r="B5" s="40" t="s">
        <v>2</v>
      </c>
      <c r="C5" s="40" t="s">
        <v>3</v>
      </c>
      <c r="D5" s="40"/>
      <c r="E5" s="40"/>
      <c r="F5" s="40" t="s">
        <v>4</v>
      </c>
      <c r="G5" s="40"/>
      <c r="H5" s="40"/>
      <c r="I5" s="40" t="s">
        <v>5</v>
      </c>
      <c r="J5" s="40"/>
      <c r="K5" s="40"/>
      <c r="L5" s="40" t="s">
        <v>6</v>
      </c>
      <c r="M5" s="40"/>
      <c r="N5" s="40"/>
      <c r="O5" s="40" t="s">
        <v>7</v>
      </c>
      <c r="P5" s="40"/>
      <c r="Q5" s="40"/>
      <c r="R5" s="40" t="s">
        <v>8</v>
      </c>
      <c r="S5" s="40"/>
      <c r="T5" s="40"/>
      <c r="U5" s="40" t="s">
        <v>9</v>
      </c>
      <c r="V5" s="40"/>
      <c r="W5" s="40"/>
      <c r="X5" s="40" t="s">
        <v>10</v>
      </c>
      <c r="Y5" s="40"/>
      <c r="Z5" s="40"/>
      <c r="AA5" s="40" t="s">
        <v>11</v>
      </c>
      <c r="AB5" s="40"/>
      <c r="AC5" s="40"/>
      <c r="AD5" s="48" t="s">
        <v>12</v>
      </c>
      <c r="AE5" s="46" t="s">
        <v>32</v>
      </c>
    </row>
    <row r="6" spans="1:31" ht="19.5" customHeight="1">
      <c r="A6" s="44"/>
      <c r="B6" s="41"/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15</v>
      </c>
      <c r="I6" s="27" t="s">
        <v>16</v>
      </c>
      <c r="J6" s="27" t="s">
        <v>17</v>
      </c>
      <c r="K6" s="27" t="s">
        <v>15</v>
      </c>
      <c r="L6" s="27" t="s">
        <v>16</v>
      </c>
      <c r="M6" s="27" t="s">
        <v>17</v>
      </c>
      <c r="N6" s="27" t="s">
        <v>15</v>
      </c>
      <c r="O6" s="27" t="s">
        <v>16</v>
      </c>
      <c r="P6" s="27" t="s">
        <v>17</v>
      </c>
      <c r="Q6" s="27" t="s">
        <v>15</v>
      </c>
      <c r="R6" s="27" t="s">
        <v>16</v>
      </c>
      <c r="S6" s="27" t="s">
        <v>17</v>
      </c>
      <c r="T6" s="27" t="s">
        <v>15</v>
      </c>
      <c r="U6" s="27" t="s">
        <v>16</v>
      </c>
      <c r="V6" s="27" t="s">
        <v>17</v>
      </c>
      <c r="W6" s="27" t="s">
        <v>15</v>
      </c>
      <c r="X6" s="27" t="s">
        <v>16</v>
      </c>
      <c r="Y6" s="27" t="s">
        <v>17</v>
      </c>
      <c r="Z6" s="27" t="s">
        <v>15</v>
      </c>
      <c r="AA6" s="27" t="s">
        <v>16</v>
      </c>
      <c r="AB6" s="27" t="s">
        <v>17</v>
      </c>
      <c r="AC6" s="27" t="s">
        <v>15</v>
      </c>
      <c r="AD6" s="49"/>
      <c r="AE6" s="47"/>
    </row>
    <row r="7" spans="1:31" ht="19.5" customHeight="1">
      <c r="A7" s="45"/>
      <c r="B7" s="42"/>
      <c r="C7" s="28" t="s">
        <v>29</v>
      </c>
      <c r="D7" s="28" t="s">
        <v>30</v>
      </c>
      <c r="E7" s="28" t="s">
        <v>31</v>
      </c>
      <c r="F7" s="28" t="s">
        <v>29</v>
      </c>
      <c r="G7" s="28" t="s">
        <v>30</v>
      </c>
      <c r="H7" s="28" t="s">
        <v>31</v>
      </c>
      <c r="I7" s="28" t="s">
        <v>29</v>
      </c>
      <c r="J7" s="28" t="s">
        <v>30</v>
      </c>
      <c r="K7" s="28" t="s">
        <v>31</v>
      </c>
      <c r="L7" s="28" t="s">
        <v>29</v>
      </c>
      <c r="M7" s="28" t="s">
        <v>30</v>
      </c>
      <c r="N7" s="28" t="s">
        <v>31</v>
      </c>
      <c r="O7" s="28" t="s">
        <v>29</v>
      </c>
      <c r="P7" s="28" t="s">
        <v>30</v>
      </c>
      <c r="Q7" s="28" t="s">
        <v>31</v>
      </c>
      <c r="R7" s="28" t="s">
        <v>29</v>
      </c>
      <c r="S7" s="28" t="s">
        <v>30</v>
      </c>
      <c r="T7" s="28" t="s">
        <v>31</v>
      </c>
      <c r="U7" s="28" t="s">
        <v>29</v>
      </c>
      <c r="V7" s="28" t="s">
        <v>30</v>
      </c>
      <c r="W7" s="28" t="s">
        <v>31</v>
      </c>
      <c r="X7" s="28" t="s">
        <v>29</v>
      </c>
      <c r="Y7" s="28" t="s">
        <v>30</v>
      </c>
      <c r="Z7" s="28" t="s">
        <v>31</v>
      </c>
      <c r="AA7" s="28" t="s">
        <v>29</v>
      </c>
      <c r="AB7" s="28" t="s">
        <v>30</v>
      </c>
      <c r="AC7" s="28" t="s">
        <v>31</v>
      </c>
      <c r="AD7" s="29" t="s">
        <v>31</v>
      </c>
      <c r="AE7" s="31" t="s">
        <v>31</v>
      </c>
    </row>
    <row r="8" spans="1:31" ht="10.5" customHeight="1">
      <c r="A8" s="20"/>
      <c r="B8" s="2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30"/>
      <c r="AE8" s="22"/>
    </row>
    <row r="9" spans="1:31" ht="20.25" customHeight="1">
      <c r="A9" s="9" t="s">
        <v>19</v>
      </c>
      <c r="B9" s="6">
        <v>25</v>
      </c>
      <c r="C9" s="24">
        <f>SUM(C33+C37)</f>
        <v>2453</v>
      </c>
      <c r="D9" s="24">
        <f>SUM(D33+D37)</f>
        <v>3354</v>
      </c>
      <c r="E9" s="24">
        <f aca="true" t="shared" si="0" ref="E9:AD9">SUM(E13+E17+E21+E25+E29+E37)</f>
        <v>387173</v>
      </c>
      <c r="F9" s="24">
        <f t="shared" si="0"/>
        <v>2124</v>
      </c>
      <c r="G9" s="24">
        <f t="shared" si="0"/>
        <v>2967</v>
      </c>
      <c r="H9" s="24">
        <f>SUM(H13+H17+H21+H25+H29+H37)</f>
        <v>141644</v>
      </c>
      <c r="I9" s="24">
        <f t="shared" si="0"/>
        <v>2058</v>
      </c>
      <c r="J9" s="24">
        <f t="shared" si="0"/>
        <v>2878</v>
      </c>
      <c r="K9" s="24">
        <f t="shared" si="0"/>
        <v>65173</v>
      </c>
      <c r="L9" s="24">
        <f t="shared" si="0"/>
        <v>149</v>
      </c>
      <c r="M9" s="24">
        <f t="shared" si="0"/>
        <v>266</v>
      </c>
      <c r="N9" s="24">
        <f t="shared" si="0"/>
        <v>2724</v>
      </c>
      <c r="O9" s="24">
        <f t="shared" si="0"/>
        <v>394</v>
      </c>
      <c r="P9" s="24">
        <f t="shared" si="0"/>
        <v>412</v>
      </c>
      <c r="Q9" s="24">
        <f t="shared" si="0"/>
        <v>13616</v>
      </c>
      <c r="R9" s="24">
        <f t="shared" si="0"/>
        <v>2039</v>
      </c>
      <c r="S9" s="24">
        <f t="shared" si="0"/>
        <v>2620</v>
      </c>
      <c r="T9" s="24">
        <f t="shared" si="0"/>
        <v>208106</v>
      </c>
      <c r="U9" s="24">
        <f>SUM(U33,U37)</f>
        <v>1</v>
      </c>
      <c r="V9" s="24">
        <f>SUM(V33,V37)</f>
        <v>1</v>
      </c>
      <c r="W9" s="24">
        <f t="shared" si="0"/>
        <v>471</v>
      </c>
      <c r="X9" s="24">
        <f t="shared" si="0"/>
        <v>51</v>
      </c>
      <c r="Y9" s="24">
        <f t="shared" si="0"/>
        <v>57</v>
      </c>
      <c r="Z9" s="24">
        <f t="shared" si="0"/>
        <v>929</v>
      </c>
      <c r="AA9" s="24">
        <f t="shared" si="0"/>
        <v>5</v>
      </c>
      <c r="AB9" s="24">
        <f t="shared" si="0"/>
        <v>5</v>
      </c>
      <c r="AC9" s="24">
        <f t="shared" si="0"/>
        <v>815</v>
      </c>
      <c r="AD9" s="24">
        <f t="shared" si="0"/>
        <v>3938</v>
      </c>
      <c r="AE9" s="33" t="s">
        <v>18</v>
      </c>
    </row>
    <row r="10" spans="1:32" ht="20.25" customHeight="1">
      <c r="A10" s="9"/>
      <c r="B10" s="6">
        <v>26</v>
      </c>
      <c r="C10" s="24">
        <f>SUM(C34+C38)</f>
        <v>2480.75</v>
      </c>
      <c r="D10" s="24">
        <f aca="true" t="shared" si="1" ref="D10:AD10">SUM(D34+D38)</f>
        <v>3324.6666666666665</v>
      </c>
      <c r="E10" s="24">
        <f t="shared" si="1"/>
        <v>393935</v>
      </c>
      <c r="F10" s="24">
        <f>SUM(F34+F38)</f>
        <v>2145.9166666666665</v>
      </c>
      <c r="G10" s="24">
        <f t="shared" si="1"/>
        <v>2924.5833333333335</v>
      </c>
      <c r="H10" s="24">
        <f t="shared" si="1"/>
        <v>142845</v>
      </c>
      <c r="I10" s="24">
        <f>SUM(I34+I38)</f>
        <v>2075.9166666666665</v>
      </c>
      <c r="J10" s="24">
        <f t="shared" si="1"/>
        <v>2832</v>
      </c>
      <c r="K10" s="24">
        <f t="shared" si="1"/>
        <v>65737</v>
      </c>
      <c r="L10" s="24">
        <f>SUM(L34+L38)</f>
        <v>137.5</v>
      </c>
      <c r="M10" s="24">
        <f t="shared" si="1"/>
        <v>232.75</v>
      </c>
      <c r="N10" s="24">
        <f t="shared" si="1"/>
        <v>2644</v>
      </c>
      <c r="O10" s="24">
        <f t="shared" si="1"/>
        <v>429.6666666666667</v>
      </c>
      <c r="P10" s="24">
        <v>452</v>
      </c>
      <c r="Q10" s="24">
        <f>SUM(Q34+Q38)</f>
        <v>11508</v>
      </c>
      <c r="R10" s="24">
        <f t="shared" si="1"/>
        <v>2073.9166666666665</v>
      </c>
      <c r="S10" s="24">
        <v>2623</v>
      </c>
      <c r="T10" s="24">
        <f t="shared" si="1"/>
        <v>206778</v>
      </c>
      <c r="U10" s="24">
        <f t="shared" si="1"/>
        <v>0.31249999999999994</v>
      </c>
      <c r="V10" s="24">
        <f t="shared" si="1"/>
        <v>0.31249999999999994</v>
      </c>
      <c r="W10" s="24">
        <f t="shared" si="1"/>
        <v>463</v>
      </c>
      <c r="X10" s="24">
        <f>SUM(X34+X38)</f>
        <v>45.833333333333336</v>
      </c>
      <c r="Y10" s="24">
        <f t="shared" si="1"/>
        <v>52.333333333333336</v>
      </c>
      <c r="Z10" s="24">
        <f t="shared" si="1"/>
        <v>925</v>
      </c>
      <c r="AA10" s="24">
        <f t="shared" si="1"/>
        <v>5.111111111111111</v>
      </c>
      <c r="AB10" s="24">
        <f t="shared" si="1"/>
        <v>5.111111111111111</v>
      </c>
      <c r="AC10" s="24">
        <f t="shared" si="1"/>
        <v>846</v>
      </c>
      <c r="AD10" s="24">
        <f t="shared" si="1"/>
        <v>4341</v>
      </c>
      <c r="AE10" s="33">
        <f>SUM(AE34+AE38)</f>
        <v>136</v>
      </c>
      <c r="AF10" s="32"/>
    </row>
    <row r="11" spans="1:32" ht="20.25" customHeight="1">
      <c r="A11" s="26"/>
      <c r="B11" s="6">
        <v>27</v>
      </c>
      <c r="C11" s="7">
        <f>SUM(C35+C39)</f>
        <v>2512</v>
      </c>
      <c r="D11" s="7">
        <f aca="true" t="shared" si="2" ref="D11:AE11">SUM(D35+D39)</f>
        <v>3341</v>
      </c>
      <c r="E11" s="7">
        <f t="shared" si="2"/>
        <v>397940</v>
      </c>
      <c r="F11" s="7">
        <f t="shared" si="2"/>
        <v>2168</v>
      </c>
      <c r="G11" s="7">
        <f t="shared" si="2"/>
        <v>2927</v>
      </c>
      <c r="H11" s="7">
        <f t="shared" si="2"/>
        <v>142821</v>
      </c>
      <c r="I11" s="7">
        <f t="shared" si="2"/>
        <v>2093</v>
      </c>
      <c r="J11" s="7">
        <f t="shared" si="2"/>
        <v>2819</v>
      </c>
      <c r="K11" s="7">
        <f>SUM(K35+K39)</f>
        <v>66567</v>
      </c>
      <c r="L11" s="7">
        <f t="shared" si="2"/>
        <v>135</v>
      </c>
      <c r="M11" s="7">
        <f t="shared" si="2"/>
        <v>230</v>
      </c>
      <c r="N11" s="7">
        <f t="shared" si="2"/>
        <v>2592</v>
      </c>
      <c r="O11" s="7">
        <f t="shared" si="2"/>
        <v>449</v>
      </c>
      <c r="P11" s="7">
        <f t="shared" si="2"/>
        <v>469</v>
      </c>
      <c r="Q11" s="7">
        <f>SUM(Q35+Q39)</f>
        <v>12971</v>
      </c>
      <c r="R11" s="7">
        <f t="shared" si="2"/>
        <v>2140</v>
      </c>
      <c r="S11" s="7">
        <f t="shared" si="2"/>
        <v>2688</v>
      </c>
      <c r="T11" s="7">
        <f t="shared" si="2"/>
        <v>211695</v>
      </c>
      <c r="U11" s="7">
        <f t="shared" si="2"/>
        <v>0</v>
      </c>
      <c r="V11" s="7">
        <f t="shared" si="2"/>
        <v>0</v>
      </c>
      <c r="W11" s="7">
        <f t="shared" si="2"/>
        <v>146</v>
      </c>
      <c r="X11" s="7">
        <f t="shared" si="2"/>
        <v>57</v>
      </c>
      <c r="Y11" s="7">
        <f t="shared" si="2"/>
        <v>68</v>
      </c>
      <c r="Z11" s="7">
        <f t="shared" si="2"/>
        <v>1199</v>
      </c>
      <c r="AA11" s="7">
        <f t="shared" si="2"/>
        <v>4</v>
      </c>
      <c r="AB11" s="7">
        <f t="shared" si="2"/>
        <v>4</v>
      </c>
      <c r="AC11" s="7">
        <f t="shared" si="2"/>
        <v>934</v>
      </c>
      <c r="AD11" s="7">
        <f t="shared" si="2"/>
        <v>5243</v>
      </c>
      <c r="AE11" s="8">
        <f t="shared" si="2"/>
        <v>96</v>
      </c>
      <c r="AF11" s="32"/>
    </row>
    <row r="12" spans="1:32" ht="20.25" customHeight="1">
      <c r="A12" s="2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32"/>
    </row>
    <row r="13" spans="1:32" ht="20.25" customHeight="1">
      <c r="A13" s="9" t="s">
        <v>20</v>
      </c>
      <c r="B13" s="6">
        <v>25</v>
      </c>
      <c r="C13" s="10">
        <v>610</v>
      </c>
      <c r="D13" s="10">
        <v>812</v>
      </c>
      <c r="E13" s="10">
        <v>102244</v>
      </c>
      <c r="F13" s="10">
        <v>552</v>
      </c>
      <c r="G13" s="10">
        <v>748</v>
      </c>
      <c r="H13" s="10">
        <v>33092</v>
      </c>
      <c r="I13" s="10">
        <v>504</v>
      </c>
      <c r="J13" s="10">
        <v>677</v>
      </c>
      <c r="K13" s="10">
        <v>15085</v>
      </c>
      <c r="L13" s="10">
        <v>33</v>
      </c>
      <c r="M13" s="10">
        <v>49</v>
      </c>
      <c r="N13" s="10">
        <v>450</v>
      </c>
      <c r="O13" s="10">
        <v>78</v>
      </c>
      <c r="P13" s="10">
        <v>84</v>
      </c>
      <c r="Q13" s="10">
        <v>2398</v>
      </c>
      <c r="R13" s="10">
        <v>469</v>
      </c>
      <c r="S13" s="10">
        <v>587</v>
      </c>
      <c r="T13" s="10">
        <v>49503</v>
      </c>
      <c r="U13" s="10">
        <v>0</v>
      </c>
      <c r="V13" s="10">
        <v>0</v>
      </c>
      <c r="W13" s="10">
        <v>37</v>
      </c>
      <c r="X13" s="10">
        <v>13</v>
      </c>
      <c r="Y13" s="10">
        <v>14</v>
      </c>
      <c r="Z13" s="10">
        <v>189</v>
      </c>
      <c r="AA13" s="10">
        <v>1</v>
      </c>
      <c r="AB13" s="10">
        <v>1</v>
      </c>
      <c r="AC13" s="10">
        <v>142</v>
      </c>
      <c r="AD13" s="10">
        <v>1299</v>
      </c>
      <c r="AE13" s="33" t="s">
        <v>18</v>
      </c>
      <c r="AF13" s="32"/>
    </row>
    <row r="14" spans="1:32" ht="20.25" customHeight="1">
      <c r="A14" s="9"/>
      <c r="B14" s="6">
        <v>26</v>
      </c>
      <c r="C14" s="10">
        <v>611.8333333333334</v>
      </c>
      <c r="D14" s="10">
        <v>805.6666666666666</v>
      </c>
      <c r="E14" s="10">
        <v>99606</v>
      </c>
      <c r="F14" s="10">
        <v>552</v>
      </c>
      <c r="G14" s="10">
        <v>737.666666666667</v>
      </c>
      <c r="H14" s="10">
        <v>33174</v>
      </c>
      <c r="I14" s="10">
        <v>505.5833333333333</v>
      </c>
      <c r="J14" s="10">
        <v>667.25</v>
      </c>
      <c r="K14" s="10">
        <v>15101</v>
      </c>
      <c r="L14" s="10">
        <v>32.583333333333336</v>
      </c>
      <c r="M14" s="10">
        <v>49.166666666666664</v>
      </c>
      <c r="N14" s="10">
        <v>542</v>
      </c>
      <c r="O14" s="10">
        <v>88.91666666666667</v>
      </c>
      <c r="P14" s="10">
        <v>96.75</v>
      </c>
      <c r="Q14" s="10">
        <v>1997</v>
      </c>
      <c r="R14" s="10">
        <v>479.75</v>
      </c>
      <c r="S14" s="10">
        <v>593.1666666666666</v>
      </c>
      <c r="T14" s="10">
        <v>45339</v>
      </c>
      <c r="U14" s="10">
        <v>0.25</v>
      </c>
      <c r="V14" s="10">
        <v>0.25</v>
      </c>
      <c r="W14" s="10">
        <v>103</v>
      </c>
      <c r="X14" s="10">
        <v>7.75</v>
      </c>
      <c r="Y14" s="10">
        <v>7.916666666666667</v>
      </c>
      <c r="Z14" s="10">
        <v>114</v>
      </c>
      <c r="AA14" s="10">
        <v>0.3333333333333333</v>
      </c>
      <c r="AB14" s="10">
        <v>0.3333333333333333</v>
      </c>
      <c r="AC14" s="10">
        <v>77</v>
      </c>
      <c r="AD14" s="10">
        <v>1202</v>
      </c>
      <c r="AE14" s="11">
        <v>31</v>
      </c>
      <c r="AF14" s="32"/>
    </row>
    <row r="15" spans="1:32" ht="20.25" customHeight="1">
      <c r="A15" s="25"/>
      <c r="B15" s="6">
        <v>27</v>
      </c>
      <c r="C15" s="38">
        <v>639</v>
      </c>
      <c r="D15" s="38">
        <v>839</v>
      </c>
      <c r="E15" s="38">
        <v>111091</v>
      </c>
      <c r="F15" s="38">
        <v>573</v>
      </c>
      <c r="G15" s="38">
        <v>764</v>
      </c>
      <c r="H15" s="38">
        <v>34721</v>
      </c>
      <c r="I15" s="38">
        <v>525</v>
      </c>
      <c r="J15" s="38">
        <v>687</v>
      </c>
      <c r="K15" s="38">
        <v>15960</v>
      </c>
      <c r="L15" s="38">
        <v>33</v>
      </c>
      <c r="M15" s="38">
        <v>52</v>
      </c>
      <c r="N15" s="38">
        <v>571</v>
      </c>
      <c r="O15" s="38">
        <v>95</v>
      </c>
      <c r="P15" s="38">
        <v>101</v>
      </c>
      <c r="Q15" s="38">
        <v>2548</v>
      </c>
      <c r="R15" s="38">
        <v>521</v>
      </c>
      <c r="S15" s="38">
        <v>647</v>
      </c>
      <c r="T15" s="38">
        <v>55643</v>
      </c>
      <c r="U15" s="38">
        <v>0</v>
      </c>
      <c r="V15" s="38">
        <v>0</v>
      </c>
      <c r="W15" s="38">
        <v>77</v>
      </c>
      <c r="X15" s="38">
        <v>9</v>
      </c>
      <c r="Y15" s="38">
        <v>11</v>
      </c>
      <c r="Z15" s="38">
        <v>180</v>
      </c>
      <c r="AA15" s="38">
        <v>0</v>
      </c>
      <c r="AB15" s="38">
        <v>0</v>
      </c>
      <c r="AC15" s="38">
        <v>174</v>
      </c>
      <c r="AD15" s="38">
        <v>1204</v>
      </c>
      <c r="AE15" s="39">
        <v>13</v>
      </c>
      <c r="AF15" s="32"/>
    </row>
    <row r="16" spans="1:31" ht="20.25" customHeight="1">
      <c r="A16" s="26"/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</row>
    <row r="17" spans="1:31" ht="20.25" customHeight="1">
      <c r="A17" s="9" t="s">
        <v>21</v>
      </c>
      <c r="B17" s="6">
        <v>25</v>
      </c>
      <c r="C17" s="10">
        <v>173</v>
      </c>
      <c r="D17" s="10">
        <v>236</v>
      </c>
      <c r="E17" s="10">
        <v>31435</v>
      </c>
      <c r="F17" s="10">
        <v>147</v>
      </c>
      <c r="G17" s="10">
        <v>205</v>
      </c>
      <c r="H17" s="10">
        <v>9691</v>
      </c>
      <c r="I17" s="10">
        <v>137</v>
      </c>
      <c r="J17" s="10">
        <v>195</v>
      </c>
      <c r="K17" s="10">
        <v>4271</v>
      </c>
      <c r="L17" s="10">
        <v>12</v>
      </c>
      <c r="M17" s="10">
        <v>18</v>
      </c>
      <c r="N17" s="10">
        <v>215</v>
      </c>
      <c r="O17" s="10">
        <v>23</v>
      </c>
      <c r="P17" s="10">
        <v>24</v>
      </c>
      <c r="Q17" s="10">
        <v>377</v>
      </c>
      <c r="R17" s="10">
        <v>148</v>
      </c>
      <c r="S17" s="10">
        <v>188</v>
      </c>
      <c r="T17" s="10">
        <v>16358</v>
      </c>
      <c r="U17" s="10">
        <v>0</v>
      </c>
      <c r="V17" s="10">
        <v>0</v>
      </c>
      <c r="W17" s="23">
        <v>123</v>
      </c>
      <c r="X17" s="10">
        <v>5</v>
      </c>
      <c r="Y17" s="10">
        <v>5</v>
      </c>
      <c r="Z17" s="10">
        <v>61</v>
      </c>
      <c r="AA17" s="7">
        <v>0</v>
      </c>
      <c r="AB17" s="7">
        <v>0</v>
      </c>
      <c r="AC17" s="10">
        <v>15</v>
      </c>
      <c r="AD17" s="10">
        <v>319</v>
      </c>
      <c r="AE17" s="33" t="s">
        <v>18</v>
      </c>
    </row>
    <row r="18" spans="1:31" ht="20.25" customHeight="1">
      <c r="A18" s="9"/>
      <c r="B18" s="6">
        <v>26</v>
      </c>
      <c r="C18" s="10">
        <v>180.66666666666666</v>
      </c>
      <c r="D18" s="10">
        <v>243.83333333333334</v>
      </c>
      <c r="E18" s="10">
        <v>29788</v>
      </c>
      <c r="F18" s="10">
        <v>157</v>
      </c>
      <c r="G18" s="10">
        <v>216.16666666666666</v>
      </c>
      <c r="H18" s="10">
        <v>10583</v>
      </c>
      <c r="I18" s="10">
        <v>144.16666666666666</v>
      </c>
      <c r="J18" s="10">
        <v>202.58333333333334</v>
      </c>
      <c r="K18" s="10">
        <v>4618</v>
      </c>
      <c r="L18" s="10">
        <v>13.916666666666666</v>
      </c>
      <c r="M18" s="10">
        <v>22.083333333333332</v>
      </c>
      <c r="N18" s="10">
        <v>233</v>
      </c>
      <c r="O18" s="10">
        <v>25.583333333333332</v>
      </c>
      <c r="P18" s="10">
        <v>26.583333333333332</v>
      </c>
      <c r="Q18" s="10">
        <v>515</v>
      </c>
      <c r="R18" s="10">
        <v>149.83333333333334</v>
      </c>
      <c r="S18" s="10">
        <v>192.91666666666666</v>
      </c>
      <c r="T18" s="10">
        <v>12695</v>
      </c>
      <c r="U18" s="10">
        <v>0.006944444444444444</v>
      </c>
      <c r="V18" s="10">
        <v>0.006944444444444444</v>
      </c>
      <c r="W18" s="23">
        <v>0</v>
      </c>
      <c r="X18" s="10">
        <v>3</v>
      </c>
      <c r="Y18" s="10">
        <v>3.25</v>
      </c>
      <c r="Z18" s="10">
        <v>81</v>
      </c>
      <c r="AA18" s="7">
        <v>0.5833333333333334</v>
      </c>
      <c r="AB18" s="7">
        <v>0.5833333333333334</v>
      </c>
      <c r="AC18" s="10">
        <v>77</v>
      </c>
      <c r="AD18" s="10">
        <v>328</v>
      </c>
      <c r="AE18" s="11">
        <v>0</v>
      </c>
    </row>
    <row r="19" spans="1:31" ht="20.25" customHeight="1">
      <c r="A19" s="9"/>
      <c r="B19" s="6">
        <v>27</v>
      </c>
      <c r="C19" s="38">
        <v>191</v>
      </c>
      <c r="D19" s="38">
        <v>261</v>
      </c>
      <c r="E19" s="38">
        <v>30873</v>
      </c>
      <c r="F19" s="38">
        <v>167</v>
      </c>
      <c r="G19" s="38">
        <v>225</v>
      </c>
      <c r="H19" s="38">
        <v>11178</v>
      </c>
      <c r="I19" s="38">
        <v>154</v>
      </c>
      <c r="J19" s="38">
        <v>218</v>
      </c>
      <c r="K19" s="38">
        <v>4761</v>
      </c>
      <c r="L19" s="38">
        <v>14</v>
      </c>
      <c r="M19" s="38">
        <v>22</v>
      </c>
      <c r="N19" s="38">
        <v>249</v>
      </c>
      <c r="O19" s="38">
        <v>29</v>
      </c>
      <c r="P19" s="38">
        <v>31</v>
      </c>
      <c r="Q19" s="38">
        <v>1050</v>
      </c>
      <c r="R19" s="38">
        <v>158</v>
      </c>
      <c r="S19" s="38">
        <v>203</v>
      </c>
      <c r="T19" s="38">
        <v>13121</v>
      </c>
      <c r="U19" s="38">
        <v>0</v>
      </c>
      <c r="V19" s="38">
        <v>0</v>
      </c>
      <c r="W19" s="38">
        <v>17</v>
      </c>
      <c r="X19" s="38">
        <v>3</v>
      </c>
      <c r="Y19" s="38">
        <v>4</v>
      </c>
      <c r="Z19" s="38">
        <v>85</v>
      </c>
      <c r="AA19" s="38">
        <v>1</v>
      </c>
      <c r="AB19" s="38">
        <v>1</v>
      </c>
      <c r="AC19" s="38">
        <v>91</v>
      </c>
      <c r="AD19" s="38">
        <v>318</v>
      </c>
      <c r="AE19" s="39">
        <v>4</v>
      </c>
    </row>
    <row r="20" spans="1:31" ht="20.25" customHeight="1">
      <c r="A20" s="9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7"/>
      <c r="Y20" s="7"/>
      <c r="Z20" s="10"/>
      <c r="AA20" s="10"/>
      <c r="AB20" s="10"/>
      <c r="AC20" s="10"/>
      <c r="AD20" s="10"/>
      <c r="AE20" s="11"/>
    </row>
    <row r="21" spans="1:31" ht="20.25" customHeight="1">
      <c r="A21" s="9" t="s">
        <v>22</v>
      </c>
      <c r="B21" s="6">
        <v>25</v>
      </c>
      <c r="C21" s="10">
        <v>587</v>
      </c>
      <c r="D21" s="10">
        <v>819</v>
      </c>
      <c r="E21" s="10">
        <v>106085</v>
      </c>
      <c r="F21" s="10">
        <v>514</v>
      </c>
      <c r="G21" s="10">
        <v>730</v>
      </c>
      <c r="H21" s="10">
        <v>38429</v>
      </c>
      <c r="I21" s="10">
        <v>523</v>
      </c>
      <c r="J21" s="10">
        <v>743</v>
      </c>
      <c r="K21" s="10">
        <v>16852</v>
      </c>
      <c r="L21" s="10">
        <v>40</v>
      </c>
      <c r="M21" s="10">
        <v>80</v>
      </c>
      <c r="N21" s="10">
        <v>747</v>
      </c>
      <c r="O21" s="10">
        <v>99</v>
      </c>
      <c r="P21" s="10">
        <v>105</v>
      </c>
      <c r="Q21" s="10">
        <v>3248</v>
      </c>
      <c r="R21" s="10">
        <v>494</v>
      </c>
      <c r="S21" s="10">
        <v>639</v>
      </c>
      <c r="T21" s="10">
        <v>45900</v>
      </c>
      <c r="U21" s="10">
        <v>1</v>
      </c>
      <c r="V21" s="10">
        <v>1</v>
      </c>
      <c r="W21" s="10">
        <v>232</v>
      </c>
      <c r="X21" s="10">
        <v>14</v>
      </c>
      <c r="Y21" s="10">
        <v>16</v>
      </c>
      <c r="Z21" s="10">
        <v>224</v>
      </c>
      <c r="AA21" s="10">
        <v>2</v>
      </c>
      <c r="AB21" s="10">
        <v>2</v>
      </c>
      <c r="AC21" s="10">
        <v>325</v>
      </c>
      <c r="AD21" s="10">
        <v>132</v>
      </c>
      <c r="AE21" s="33" t="s">
        <v>18</v>
      </c>
    </row>
    <row r="22" spans="1:31" ht="20.25" customHeight="1">
      <c r="A22" s="9"/>
      <c r="B22" s="6">
        <v>26</v>
      </c>
      <c r="C22" s="10">
        <v>587.5</v>
      </c>
      <c r="D22" s="10">
        <v>791.3333333333334</v>
      </c>
      <c r="E22" s="10">
        <v>113855</v>
      </c>
      <c r="F22" s="10">
        <v>513</v>
      </c>
      <c r="G22" s="10">
        <v>695.4166666666666</v>
      </c>
      <c r="H22" s="10">
        <v>37848</v>
      </c>
      <c r="I22" s="10">
        <v>516.9166666666666</v>
      </c>
      <c r="J22" s="10">
        <v>697.25</v>
      </c>
      <c r="K22" s="10">
        <v>16641</v>
      </c>
      <c r="L22" s="10">
        <v>33.5</v>
      </c>
      <c r="M22" s="10">
        <v>55.916666666666664</v>
      </c>
      <c r="N22" s="10">
        <v>642</v>
      </c>
      <c r="O22" s="10">
        <v>112.5</v>
      </c>
      <c r="P22" s="10">
        <v>119</v>
      </c>
      <c r="Q22" s="10">
        <v>2578</v>
      </c>
      <c r="R22" s="10">
        <v>490.5</v>
      </c>
      <c r="S22" s="10">
        <v>615</v>
      </c>
      <c r="T22" s="10">
        <v>53407</v>
      </c>
      <c r="U22" s="10">
        <v>0.020833333333333332</v>
      </c>
      <c r="V22" s="10">
        <v>0.020833333333333332</v>
      </c>
      <c r="W22" s="10">
        <v>143</v>
      </c>
      <c r="X22" s="10">
        <v>11.666666666666666</v>
      </c>
      <c r="Y22" s="10">
        <v>14.916666666666666</v>
      </c>
      <c r="Z22" s="10">
        <v>300</v>
      </c>
      <c r="AA22" s="10">
        <v>1.9166666666666667</v>
      </c>
      <c r="AB22" s="10">
        <v>1.9166666666666667</v>
      </c>
      <c r="AC22" s="10">
        <v>292</v>
      </c>
      <c r="AD22" s="10">
        <v>279</v>
      </c>
      <c r="AE22" s="11">
        <v>13</v>
      </c>
    </row>
    <row r="23" spans="1:31" ht="20.25" customHeight="1">
      <c r="A23" s="26"/>
      <c r="B23" s="6">
        <v>27</v>
      </c>
      <c r="C23" s="38">
        <v>588</v>
      </c>
      <c r="D23" s="38">
        <v>774</v>
      </c>
      <c r="E23" s="38">
        <v>109183</v>
      </c>
      <c r="F23" s="38">
        <v>508</v>
      </c>
      <c r="G23" s="38">
        <v>675</v>
      </c>
      <c r="H23" s="38">
        <v>36794</v>
      </c>
      <c r="I23" s="38">
        <v>515</v>
      </c>
      <c r="J23" s="38">
        <v>676</v>
      </c>
      <c r="K23" s="38">
        <v>16811</v>
      </c>
      <c r="L23" s="38">
        <v>31</v>
      </c>
      <c r="M23" s="38">
        <v>56</v>
      </c>
      <c r="N23" s="38">
        <v>605</v>
      </c>
      <c r="O23" s="38">
        <v>117</v>
      </c>
      <c r="P23" s="38">
        <v>123</v>
      </c>
      <c r="Q23" s="38">
        <v>2813</v>
      </c>
      <c r="R23" s="38">
        <v>496</v>
      </c>
      <c r="S23" s="38">
        <v>613</v>
      </c>
      <c r="T23" s="38">
        <v>51035</v>
      </c>
      <c r="U23" s="38">
        <v>0</v>
      </c>
      <c r="V23" s="38">
        <v>0</v>
      </c>
      <c r="W23" s="38">
        <v>0</v>
      </c>
      <c r="X23" s="38">
        <v>15</v>
      </c>
      <c r="Y23" s="38">
        <v>16</v>
      </c>
      <c r="Z23" s="38">
        <v>318</v>
      </c>
      <c r="AA23" s="38">
        <v>1</v>
      </c>
      <c r="AB23" s="38">
        <v>1</v>
      </c>
      <c r="AC23" s="38">
        <v>349</v>
      </c>
      <c r="AD23" s="38">
        <v>456</v>
      </c>
      <c r="AE23" s="39">
        <v>2</v>
      </c>
    </row>
    <row r="24" spans="1:31" ht="20.25" customHeight="1">
      <c r="A24" s="26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1"/>
    </row>
    <row r="25" spans="1:31" ht="20.25" customHeight="1">
      <c r="A25" s="9" t="s">
        <v>23</v>
      </c>
      <c r="B25" s="6">
        <v>25</v>
      </c>
      <c r="C25" s="10">
        <v>278</v>
      </c>
      <c r="D25" s="10">
        <v>398</v>
      </c>
      <c r="E25" s="10">
        <v>51208</v>
      </c>
      <c r="F25" s="10">
        <v>232</v>
      </c>
      <c r="G25" s="10">
        <v>345</v>
      </c>
      <c r="H25" s="10">
        <v>15687</v>
      </c>
      <c r="I25" s="10">
        <v>242</v>
      </c>
      <c r="J25" s="10">
        <v>358</v>
      </c>
      <c r="K25" s="10">
        <v>7909</v>
      </c>
      <c r="L25" s="10">
        <v>22</v>
      </c>
      <c r="M25" s="10">
        <v>43</v>
      </c>
      <c r="N25" s="10">
        <v>513</v>
      </c>
      <c r="O25" s="10">
        <v>44</v>
      </c>
      <c r="P25" s="10">
        <v>45</v>
      </c>
      <c r="Q25" s="10">
        <v>2069</v>
      </c>
      <c r="R25" s="10">
        <v>245</v>
      </c>
      <c r="S25" s="10">
        <v>319</v>
      </c>
      <c r="T25" s="10">
        <v>24182</v>
      </c>
      <c r="U25" s="37" t="s">
        <v>18</v>
      </c>
      <c r="V25" s="37" t="s">
        <v>18</v>
      </c>
      <c r="W25" s="10">
        <v>5</v>
      </c>
      <c r="X25" s="10">
        <v>5</v>
      </c>
      <c r="Y25" s="10">
        <v>6</v>
      </c>
      <c r="Z25" s="10">
        <v>98</v>
      </c>
      <c r="AA25" s="10">
        <v>0</v>
      </c>
      <c r="AB25" s="10">
        <v>0</v>
      </c>
      <c r="AC25" s="10">
        <v>70</v>
      </c>
      <c r="AD25" s="10">
        <v>675</v>
      </c>
      <c r="AE25" s="33" t="s">
        <v>18</v>
      </c>
    </row>
    <row r="26" spans="1:31" ht="20.25" customHeight="1">
      <c r="A26" s="9"/>
      <c r="B26" s="6">
        <v>26</v>
      </c>
      <c r="C26" s="10">
        <v>274.8333333333333</v>
      </c>
      <c r="D26" s="10">
        <v>386.5833333333333</v>
      </c>
      <c r="E26" s="10">
        <v>50976</v>
      </c>
      <c r="F26" s="10">
        <v>229</v>
      </c>
      <c r="G26" s="10">
        <v>333.416666666667</v>
      </c>
      <c r="H26" s="10">
        <v>15210</v>
      </c>
      <c r="I26" s="10">
        <v>239.58333333333334</v>
      </c>
      <c r="J26" s="10">
        <v>346.25</v>
      </c>
      <c r="K26" s="10">
        <v>7937</v>
      </c>
      <c r="L26" s="10">
        <v>18.25</v>
      </c>
      <c r="M26" s="10">
        <v>35.583333333333336</v>
      </c>
      <c r="N26" s="10">
        <v>469</v>
      </c>
      <c r="O26" s="10">
        <v>46.166666666666664</v>
      </c>
      <c r="P26" s="10">
        <v>47.166666666666664</v>
      </c>
      <c r="Q26" s="10">
        <v>1775</v>
      </c>
      <c r="R26" s="10">
        <v>243.16666666666666</v>
      </c>
      <c r="S26" s="10">
        <v>317.25</v>
      </c>
      <c r="T26" s="10">
        <v>23484</v>
      </c>
      <c r="U26" s="10">
        <v>0.020833333333333332</v>
      </c>
      <c r="V26" s="10">
        <v>0.020833333333333332</v>
      </c>
      <c r="W26" s="10">
        <v>74</v>
      </c>
      <c r="X26" s="10">
        <v>8.666666666666666</v>
      </c>
      <c r="Y26" s="10">
        <v>10.083333333333334</v>
      </c>
      <c r="Z26" s="10">
        <v>156</v>
      </c>
      <c r="AA26" s="10">
        <v>0.027777777777777776</v>
      </c>
      <c r="AB26" s="10">
        <v>0.027777777777777776</v>
      </c>
      <c r="AC26" s="10">
        <v>119</v>
      </c>
      <c r="AD26" s="10">
        <v>700</v>
      </c>
      <c r="AE26" s="11">
        <v>41</v>
      </c>
    </row>
    <row r="27" spans="1:31" ht="20.25" customHeight="1">
      <c r="A27" s="25"/>
      <c r="B27" s="6">
        <v>27</v>
      </c>
      <c r="C27" s="38">
        <v>272</v>
      </c>
      <c r="D27" s="38">
        <v>372</v>
      </c>
      <c r="E27" s="38">
        <v>45357</v>
      </c>
      <c r="F27" s="38">
        <v>224</v>
      </c>
      <c r="G27" s="38">
        <v>317</v>
      </c>
      <c r="H27" s="38">
        <v>14476</v>
      </c>
      <c r="I27" s="38">
        <v>232</v>
      </c>
      <c r="J27" s="38">
        <v>325</v>
      </c>
      <c r="K27" s="38">
        <v>7655</v>
      </c>
      <c r="L27" s="38">
        <v>15</v>
      </c>
      <c r="M27" s="38">
        <v>25</v>
      </c>
      <c r="N27" s="38">
        <v>319</v>
      </c>
      <c r="O27" s="38">
        <v>52</v>
      </c>
      <c r="P27" s="38">
        <v>53</v>
      </c>
      <c r="Q27" s="38">
        <v>1616</v>
      </c>
      <c r="R27" s="38">
        <v>240</v>
      </c>
      <c r="S27" s="38">
        <v>297</v>
      </c>
      <c r="T27" s="38">
        <v>20008</v>
      </c>
      <c r="U27" s="38">
        <v>0</v>
      </c>
      <c r="V27" s="38">
        <v>0</v>
      </c>
      <c r="W27" s="38">
        <v>0</v>
      </c>
      <c r="X27" s="38">
        <v>13</v>
      </c>
      <c r="Y27" s="38">
        <v>17</v>
      </c>
      <c r="Z27" s="38">
        <v>267</v>
      </c>
      <c r="AA27" s="38">
        <v>0</v>
      </c>
      <c r="AB27" s="38">
        <v>0</v>
      </c>
      <c r="AC27" s="38">
        <v>23</v>
      </c>
      <c r="AD27" s="38">
        <v>953</v>
      </c>
      <c r="AE27" s="39">
        <v>40</v>
      </c>
    </row>
    <row r="28" spans="1:31" ht="20.25" customHeight="1">
      <c r="A28" s="25"/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7"/>
      <c r="V28" s="7"/>
      <c r="W28" s="10"/>
      <c r="X28" s="10"/>
      <c r="Y28" s="10"/>
      <c r="Z28" s="10"/>
      <c r="AA28" s="7"/>
      <c r="AB28" s="7"/>
      <c r="AC28" s="10"/>
      <c r="AD28" s="10"/>
      <c r="AE28" s="11"/>
    </row>
    <row r="29" spans="1:31" ht="20.25" customHeight="1">
      <c r="A29" s="9" t="s">
        <v>24</v>
      </c>
      <c r="B29" s="6">
        <v>25</v>
      </c>
      <c r="C29" s="10">
        <v>375</v>
      </c>
      <c r="D29" s="10">
        <v>555</v>
      </c>
      <c r="E29" s="10">
        <v>63593</v>
      </c>
      <c r="F29" s="10">
        <v>339</v>
      </c>
      <c r="G29" s="10">
        <v>511</v>
      </c>
      <c r="H29" s="10">
        <v>23278</v>
      </c>
      <c r="I29" s="10">
        <v>343</v>
      </c>
      <c r="J29" s="10">
        <v>515</v>
      </c>
      <c r="K29" s="10">
        <v>11781</v>
      </c>
      <c r="L29" s="10">
        <v>33</v>
      </c>
      <c r="M29" s="10">
        <v>65</v>
      </c>
      <c r="N29" s="10">
        <v>673</v>
      </c>
      <c r="O29" s="10">
        <v>49</v>
      </c>
      <c r="P29" s="10">
        <v>50</v>
      </c>
      <c r="Q29" s="10">
        <v>2805</v>
      </c>
      <c r="R29" s="10">
        <v>308</v>
      </c>
      <c r="S29" s="10">
        <v>433</v>
      </c>
      <c r="T29" s="10">
        <v>24319</v>
      </c>
      <c r="U29" s="7">
        <v>0</v>
      </c>
      <c r="V29" s="7">
        <v>0</v>
      </c>
      <c r="W29" s="10">
        <v>74</v>
      </c>
      <c r="X29" s="10">
        <v>10</v>
      </c>
      <c r="Y29" s="10">
        <v>12</v>
      </c>
      <c r="Z29" s="10">
        <v>248</v>
      </c>
      <c r="AA29" s="7">
        <v>1</v>
      </c>
      <c r="AB29" s="7">
        <v>1</v>
      </c>
      <c r="AC29" s="10">
        <v>81</v>
      </c>
      <c r="AD29" s="10">
        <v>334</v>
      </c>
      <c r="AE29" s="35" t="s">
        <v>34</v>
      </c>
    </row>
    <row r="30" spans="1:31" ht="20.25" customHeight="1">
      <c r="A30" s="26"/>
      <c r="B30" s="6">
        <v>26</v>
      </c>
      <c r="C30" s="10">
        <v>384</v>
      </c>
      <c r="D30" s="10">
        <v>556</v>
      </c>
      <c r="E30" s="10">
        <v>65785</v>
      </c>
      <c r="F30" s="10">
        <v>345</v>
      </c>
      <c r="G30" s="10">
        <v>508</v>
      </c>
      <c r="H30" s="10">
        <v>23646</v>
      </c>
      <c r="I30" s="10">
        <v>350</v>
      </c>
      <c r="J30" s="10">
        <v>518</v>
      </c>
      <c r="K30" s="10">
        <v>12116</v>
      </c>
      <c r="L30" s="10">
        <v>31</v>
      </c>
      <c r="M30" s="10">
        <v>59</v>
      </c>
      <c r="N30" s="10">
        <v>654</v>
      </c>
      <c r="O30" s="10">
        <v>55</v>
      </c>
      <c r="P30" s="10">
        <v>56</v>
      </c>
      <c r="Q30" s="10">
        <v>2218</v>
      </c>
      <c r="R30" s="10">
        <v>324</v>
      </c>
      <c r="S30" s="10">
        <v>441</v>
      </c>
      <c r="T30" s="10">
        <v>26339</v>
      </c>
      <c r="U30" s="7">
        <v>0</v>
      </c>
      <c r="V30" s="7">
        <v>0</v>
      </c>
      <c r="W30" s="10">
        <v>70</v>
      </c>
      <c r="X30" s="10">
        <v>10</v>
      </c>
      <c r="Y30" s="10">
        <v>12</v>
      </c>
      <c r="Z30" s="10">
        <v>213</v>
      </c>
      <c r="AA30" s="7">
        <v>1</v>
      </c>
      <c r="AB30" s="7">
        <v>1</v>
      </c>
      <c r="AC30" s="10">
        <v>122</v>
      </c>
      <c r="AD30" s="10">
        <v>380</v>
      </c>
      <c r="AE30" s="11">
        <v>29</v>
      </c>
    </row>
    <row r="31" spans="1:31" ht="20.25" customHeight="1">
      <c r="A31" s="26"/>
      <c r="B31" s="6">
        <v>27</v>
      </c>
      <c r="C31" s="38">
        <v>381</v>
      </c>
      <c r="D31" s="38">
        <v>546</v>
      </c>
      <c r="E31" s="38">
        <v>66522</v>
      </c>
      <c r="F31" s="38">
        <v>338</v>
      </c>
      <c r="G31" s="38">
        <v>492</v>
      </c>
      <c r="H31" s="38">
        <v>22983</v>
      </c>
      <c r="I31" s="38">
        <v>342</v>
      </c>
      <c r="J31" s="38">
        <v>502</v>
      </c>
      <c r="K31" s="38">
        <v>11720</v>
      </c>
      <c r="L31" s="38">
        <v>32</v>
      </c>
      <c r="M31" s="38">
        <v>56</v>
      </c>
      <c r="N31" s="38">
        <v>657</v>
      </c>
      <c r="O31" s="38">
        <v>59</v>
      </c>
      <c r="P31" s="38">
        <v>60</v>
      </c>
      <c r="Q31" s="38">
        <v>2231</v>
      </c>
      <c r="R31" s="38">
        <v>321</v>
      </c>
      <c r="S31" s="38">
        <v>438</v>
      </c>
      <c r="T31" s="38">
        <v>28000</v>
      </c>
      <c r="U31" s="38">
        <v>0</v>
      </c>
      <c r="V31" s="38">
        <v>0</v>
      </c>
      <c r="W31" s="38">
        <v>52</v>
      </c>
      <c r="X31" s="38">
        <v>13</v>
      </c>
      <c r="Y31" s="38">
        <v>15</v>
      </c>
      <c r="Z31" s="38">
        <v>293</v>
      </c>
      <c r="AA31" s="38">
        <v>1</v>
      </c>
      <c r="AB31" s="38">
        <v>1</v>
      </c>
      <c r="AC31" s="38">
        <v>109</v>
      </c>
      <c r="AD31" s="38">
        <v>467</v>
      </c>
      <c r="AE31" s="39">
        <v>10</v>
      </c>
    </row>
    <row r="32" spans="1:31" ht="20.25" customHeight="1">
      <c r="A32" s="9"/>
      <c r="B32" s="36"/>
      <c r="AE32" s="34"/>
    </row>
    <row r="33" spans="1:31" ht="20.25" customHeight="1">
      <c r="A33" s="9" t="s">
        <v>25</v>
      </c>
      <c r="B33" s="6">
        <v>25</v>
      </c>
      <c r="C33" s="24">
        <f>SUM(C13+C17+C21+C25+C29)</f>
        <v>2023</v>
      </c>
      <c r="D33" s="24">
        <f aca="true" t="shared" si="3" ref="D33:AD33">SUM(D13+D17+D21+D25+D29)</f>
        <v>2820</v>
      </c>
      <c r="E33" s="24">
        <f t="shared" si="3"/>
        <v>354565</v>
      </c>
      <c r="F33" s="24">
        <f t="shared" si="3"/>
        <v>1784</v>
      </c>
      <c r="G33" s="24">
        <f t="shared" si="3"/>
        <v>2539</v>
      </c>
      <c r="H33" s="24">
        <f t="shared" si="3"/>
        <v>120177</v>
      </c>
      <c r="I33" s="24">
        <f t="shared" si="3"/>
        <v>1749</v>
      </c>
      <c r="J33" s="24">
        <f t="shared" si="3"/>
        <v>2488</v>
      </c>
      <c r="K33" s="24">
        <f t="shared" si="3"/>
        <v>55898</v>
      </c>
      <c r="L33" s="24">
        <f t="shared" si="3"/>
        <v>140</v>
      </c>
      <c r="M33" s="24">
        <f t="shared" si="3"/>
        <v>255</v>
      </c>
      <c r="N33" s="24">
        <f t="shared" si="3"/>
        <v>2598</v>
      </c>
      <c r="O33" s="24">
        <f t="shared" si="3"/>
        <v>293</v>
      </c>
      <c r="P33" s="24">
        <f t="shared" si="3"/>
        <v>308</v>
      </c>
      <c r="Q33" s="24">
        <f t="shared" si="3"/>
        <v>10897</v>
      </c>
      <c r="R33" s="24">
        <f t="shared" si="3"/>
        <v>1664</v>
      </c>
      <c r="S33" s="24">
        <f t="shared" si="3"/>
        <v>2166</v>
      </c>
      <c r="T33" s="24">
        <f t="shared" si="3"/>
        <v>160262</v>
      </c>
      <c r="U33" s="24">
        <f>SUM(U13,U17,U21,U25,U29)</f>
        <v>1</v>
      </c>
      <c r="V33" s="24">
        <f>SUM(V13,V17,V21,V25,V29)</f>
        <v>1</v>
      </c>
      <c r="W33" s="24">
        <f t="shared" si="3"/>
        <v>471</v>
      </c>
      <c r="X33" s="24">
        <f t="shared" si="3"/>
        <v>47</v>
      </c>
      <c r="Y33" s="24">
        <f t="shared" si="3"/>
        <v>53</v>
      </c>
      <c r="Z33" s="24">
        <f t="shared" si="3"/>
        <v>820</v>
      </c>
      <c r="AA33" s="24">
        <f t="shared" si="3"/>
        <v>4</v>
      </c>
      <c r="AB33" s="24">
        <f t="shared" si="3"/>
        <v>4</v>
      </c>
      <c r="AC33" s="24">
        <f t="shared" si="3"/>
        <v>633</v>
      </c>
      <c r="AD33" s="24">
        <f t="shared" si="3"/>
        <v>2759</v>
      </c>
      <c r="AE33" s="33" t="s">
        <v>33</v>
      </c>
    </row>
    <row r="34" spans="1:31" ht="20.25" customHeight="1">
      <c r="A34" s="9"/>
      <c r="B34" s="6">
        <v>26</v>
      </c>
      <c r="C34" s="24">
        <v>2040</v>
      </c>
      <c r="D34" s="24">
        <v>2784</v>
      </c>
      <c r="E34" s="24">
        <f aca="true" t="shared" si="4" ref="E34:AE34">SUM(E14+E18+E22+E26+E30)</f>
        <v>360010</v>
      </c>
      <c r="F34" s="24">
        <f t="shared" si="4"/>
        <v>1796</v>
      </c>
      <c r="G34" s="24">
        <v>2490</v>
      </c>
      <c r="H34" s="24">
        <f t="shared" si="4"/>
        <v>120461</v>
      </c>
      <c r="I34" s="24">
        <v>1757</v>
      </c>
      <c r="J34" s="24">
        <f t="shared" si="4"/>
        <v>2431.3333333333335</v>
      </c>
      <c r="K34" s="24">
        <f t="shared" si="4"/>
        <v>56413</v>
      </c>
      <c r="L34" s="24">
        <v>130</v>
      </c>
      <c r="M34" s="24">
        <f t="shared" si="4"/>
        <v>221.75</v>
      </c>
      <c r="N34" s="24">
        <f t="shared" si="4"/>
        <v>2540</v>
      </c>
      <c r="O34" s="24">
        <v>329</v>
      </c>
      <c r="P34" s="24">
        <f>SUM(P14+P18+P22+P26+P30)</f>
        <v>345.5</v>
      </c>
      <c r="Q34" s="24">
        <f t="shared" si="4"/>
        <v>9083</v>
      </c>
      <c r="R34" s="24">
        <v>1688</v>
      </c>
      <c r="S34" s="24">
        <f>SUM(S14+S18+S22+S26+S30)</f>
        <v>2159.333333333333</v>
      </c>
      <c r="T34" s="24">
        <f t="shared" si="4"/>
        <v>161264</v>
      </c>
      <c r="U34" s="24">
        <f t="shared" si="4"/>
        <v>0.29861111111111105</v>
      </c>
      <c r="V34" s="24">
        <f t="shared" si="4"/>
        <v>0.29861111111111105</v>
      </c>
      <c r="W34" s="24">
        <f t="shared" si="4"/>
        <v>390</v>
      </c>
      <c r="X34" s="24">
        <v>42</v>
      </c>
      <c r="Y34" s="24">
        <f t="shared" si="4"/>
        <v>48.16666666666667</v>
      </c>
      <c r="Z34" s="24">
        <f t="shared" si="4"/>
        <v>864</v>
      </c>
      <c r="AA34" s="24">
        <f t="shared" si="4"/>
        <v>3.861111111111111</v>
      </c>
      <c r="AB34" s="24">
        <f t="shared" si="4"/>
        <v>3.861111111111111</v>
      </c>
      <c r="AC34" s="24">
        <f t="shared" si="4"/>
        <v>687</v>
      </c>
      <c r="AD34" s="24">
        <f t="shared" si="4"/>
        <v>2889</v>
      </c>
      <c r="AE34" s="33">
        <f t="shared" si="4"/>
        <v>114</v>
      </c>
    </row>
    <row r="35" spans="1:31" ht="20.25" customHeight="1">
      <c r="A35" s="25"/>
      <c r="B35" s="6">
        <v>27</v>
      </c>
      <c r="C35" s="38">
        <f>SUM(C15,C19,C23,C27,C31)</f>
        <v>2071</v>
      </c>
      <c r="D35" s="38">
        <f aca="true" t="shared" si="5" ref="D35:AE35">SUM(D15,D19,D23,D27,D31)</f>
        <v>2792</v>
      </c>
      <c r="E35" s="38">
        <f t="shared" si="5"/>
        <v>363026</v>
      </c>
      <c r="F35" s="38">
        <f>SUM(F15,F19,F23,F27,F31)</f>
        <v>1810</v>
      </c>
      <c r="G35" s="38">
        <f>SUM(G15,G19,G23,G27,G31)</f>
        <v>2473</v>
      </c>
      <c r="H35" s="38">
        <f t="shared" si="5"/>
        <v>120152</v>
      </c>
      <c r="I35" s="38">
        <f t="shared" si="5"/>
        <v>1768</v>
      </c>
      <c r="J35" s="38">
        <f t="shared" si="5"/>
        <v>2408</v>
      </c>
      <c r="K35" s="38">
        <f t="shared" si="5"/>
        <v>56907</v>
      </c>
      <c r="L35" s="38">
        <f t="shared" si="5"/>
        <v>125</v>
      </c>
      <c r="M35" s="38">
        <f t="shared" si="5"/>
        <v>211</v>
      </c>
      <c r="N35" s="38">
        <f t="shared" si="5"/>
        <v>2401</v>
      </c>
      <c r="O35" s="38">
        <f t="shared" si="5"/>
        <v>352</v>
      </c>
      <c r="P35" s="38">
        <f t="shared" si="5"/>
        <v>368</v>
      </c>
      <c r="Q35" s="38">
        <f t="shared" si="5"/>
        <v>10258</v>
      </c>
      <c r="R35" s="38">
        <f t="shared" si="5"/>
        <v>1736</v>
      </c>
      <c r="S35" s="38">
        <f t="shared" si="5"/>
        <v>2198</v>
      </c>
      <c r="T35" s="38">
        <f t="shared" si="5"/>
        <v>167807</v>
      </c>
      <c r="U35" s="38">
        <f t="shared" si="5"/>
        <v>0</v>
      </c>
      <c r="V35" s="38">
        <f t="shared" si="5"/>
        <v>0</v>
      </c>
      <c r="W35" s="38">
        <f t="shared" si="5"/>
        <v>146</v>
      </c>
      <c r="X35" s="38">
        <f t="shared" si="5"/>
        <v>53</v>
      </c>
      <c r="Y35" s="38">
        <f t="shared" si="5"/>
        <v>63</v>
      </c>
      <c r="Z35" s="38">
        <f t="shared" si="5"/>
        <v>1143</v>
      </c>
      <c r="AA35" s="38">
        <f t="shared" si="5"/>
        <v>3</v>
      </c>
      <c r="AB35" s="38">
        <f t="shared" si="5"/>
        <v>3</v>
      </c>
      <c r="AC35" s="38">
        <f t="shared" si="5"/>
        <v>746</v>
      </c>
      <c r="AD35" s="38">
        <f t="shared" si="5"/>
        <v>3398</v>
      </c>
      <c r="AE35" s="39">
        <f t="shared" si="5"/>
        <v>69</v>
      </c>
    </row>
    <row r="36" spans="1:31" ht="20.25" customHeight="1">
      <c r="A36" s="26"/>
      <c r="B36" s="36"/>
      <c r="AE36" s="34"/>
    </row>
    <row r="37" spans="1:31" ht="20.25" customHeight="1">
      <c r="A37" s="9" t="s">
        <v>26</v>
      </c>
      <c r="B37" s="6">
        <v>25</v>
      </c>
      <c r="C37" s="10">
        <v>430</v>
      </c>
      <c r="D37" s="10">
        <v>534</v>
      </c>
      <c r="E37" s="10">
        <v>32608</v>
      </c>
      <c r="F37" s="10">
        <v>340</v>
      </c>
      <c r="G37" s="10">
        <v>428</v>
      </c>
      <c r="H37" s="10">
        <v>21467</v>
      </c>
      <c r="I37" s="10">
        <v>309</v>
      </c>
      <c r="J37" s="10">
        <v>390</v>
      </c>
      <c r="K37" s="10">
        <v>9275</v>
      </c>
      <c r="L37" s="10">
        <v>9</v>
      </c>
      <c r="M37" s="10">
        <v>11</v>
      </c>
      <c r="N37" s="10">
        <v>126</v>
      </c>
      <c r="O37" s="10">
        <v>101</v>
      </c>
      <c r="P37" s="10">
        <v>104</v>
      </c>
      <c r="Q37" s="10">
        <v>2719</v>
      </c>
      <c r="R37" s="10">
        <v>375</v>
      </c>
      <c r="S37" s="10">
        <v>454</v>
      </c>
      <c r="T37" s="10">
        <v>47844</v>
      </c>
      <c r="U37" s="7">
        <v>0</v>
      </c>
      <c r="V37" s="7">
        <v>0</v>
      </c>
      <c r="W37" s="23">
        <v>0</v>
      </c>
      <c r="X37" s="10">
        <v>4</v>
      </c>
      <c r="Y37" s="10">
        <v>4</v>
      </c>
      <c r="Z37" s="10">
        <v>109</v>
      </c>
      <c r="AA37" s="7">
        <v>1</v>
      </c>
      <c r="AB37" s="7">
        <v>1</v>
      </c>
      <c r="AC37" s="10">
        <v>182</v>
      </c>
      <c r="AD37" s="10">
        <v>1179</v>
      </c>
      <c r="AE37" s="33" t="s">
        <v>33</v>
      </c>
    </row>
    <row r="38" spans="1:31" ht="20.25" customHeight="1">
      <c r="A38" s="9"/>
      <c r="B38" s="6">
        <v>26</v>
      </c>
      <c r="C38" s="10">
        <v>440.75</v>
      </c>
      <c r="D38" s="10">
        <v>540.6666666666666</v>
      </c>
      <c r="E38" s="10">
        <v>33925</v>
      </c>
      <c r="F38" s="10">
        <v>349.9166666666667</v>
      </c>
      <c r="G38" s="10">
        <v>434.5833333333333</v>
      </c>
      <c r="H38" s="10">
        <v>22384</v>
      </c>
      <c r="I38" s="10">
        <v>318.9166666666667</v>
      </c>
      <c r="J38" s="10">
        <v>400.6666666666667</v>
      </c>
      <c r="K38" s="10">
        <v>9324</v>
      </c>
      <c r="L38" s="10">
        <v>7.5</v>
      </c>
      <c r="M38" s="10">
        <v>11</v>
      </c>
      <c r="N38" s="10">
        <v>104</v>
      </c>
      <c r="O38" s="10">
        <v>100.66666666666667</v>
      </c>
      <c r="P38" s="10">
        <v>105.66666666666667</v>
      </c>
      <c r="Q38" s="10">
        <v>2425</v>
      </c>
      <c r="R38" s="10">
        <v>385.9166666666667</v>
      </c>
      <c r="S38" s="10">
        <v>464.3333333333333</v>
      </c>
      <c r="T38" s="10">
        <v>45514</v>
      </c>
      <c r="U38" s="7">
        <v>0.013888888888888888</v>
      </c>
      <c r="V38" s="7">
        <v>0.013888888888888888</v>
      </c>
      <c r="W38" s="23">
        <v>73</v>
      </c>
      <c r="X38" s="10">
        <v>3.8333333333333335</v>
      </c>
      <c r="Y38" s="10">
        <v>4.166666666666667</v>
      </c>
      <c r="Z38" s="10">
        <v>61</v>
      </c>
      <c r="AA38" s="7">
        <v>1.25</v>
      </c>
      <c r="AB38" s="7">
        <v>1.25</v>
      </c>
      <c r="AC38" s="10">
        <v>159</v>
      </c>
      <c r="AD38" s="10">
        <v>1452</v>
      </c>
      <c r="AE38" s="11">
        <v>22</v>
      </c>
    </row>
    <row r="39" spans="1:31" ht="20.25" customHeight="1">
      <c r="A39" s="26"/>
      <c r="B39" s="6">
        <v>27</v>
      </c>
      <c r="C39" s="38">
        <v>441</v>
      </c>
      <c r="D39" s="38">
        <v>549</v>
      </c>
      <c r="E39" s="38">
        <v>34914</v>
      </c>
      <c r="F39" s="38">
        <v>358</v>
      </c>
      <c r="G39" s="38">
        <v>454</v>
      </c>
      <c r="H39" s="38">
        <v>22669</v>
      </c>
      <c r="I39" s="38">
        <v>325</v>
      </c>
      <c r="J39" s="38">
        <v>411</v>
      </c>
      <c r="K39" s="38">
        <v>9660</v>
      </c>
      <c r="L39" s="38">
        <v>10</v>
      </c>
      <c r="M39" s="38">
        <v>19</v>
      </c>
      <c r="N39" s="38">
        <v>191</v>
      </c>
      <c r="O39" s="38">
        <v>97</v>
      </c>
      <c r="P39" s="38">
        <v>101</v>
      </c>
      <c r="Q39" s="38">
        <v>2713</v>
      </c>
      <c r="R39" s="38">
        <v>404</v>
      </c>
      <c r="S39" s="38">
        <v>490</v>
      </c>
      <c r="T39" s="38">
        <v>43888</v>
      </c>
      <c r="U39" s="38">
        <v>0</v>
      </c>
      <c r="V39" s="38">
        <v>0</v>
      </c>
      <c r="W39" s="38">
        <v>0</v>
      </c>
      <c r="X39" s="38">
        <v>4</v>
      </c>
      <c r="Y39" s="38">
        <v>5</v>
      </c>
      <c r="Z39" s="38">
        <v>56</v>
      </c>
      <c r="AA39" s="38">
        <v>1</v>
      </c>
      <c r="AB39" s="38">
        <v>1</v>
      </c>
      <c r="AC39" s="38">
        <v>188</v>
      </c>
      <c r="AD39" s="38">
        <v>1845</v>
      </c>
      <c r="AE39" s="39">
        <v>27</v>
      </c>
    </row>
    <row r="40" spans="1:31" ht="10.5" customHeight="1" thickBot="1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"/>
    </row>
    <row r="41" spans="1:31" ht="14.25">
      <c r="A41" s="1" t="s">
        <v>28</v>
      </c>
      <c r="AE41" s="19" t="s">
        <v>39</v>
      </c>
    </row>
    <row r="42" spans="1:31" ht="14.25">
      <c r="A42" s="1" t="s">
        <v>27</v>
      </c>
      <c r="AE42" s="19"/>
    </row>
    <row r="43" ht="14.25" customHeight="1">
      <c r="A43" s="1" t="s">
        <v>37</v>
      </c>
    </row>
    <row r="44" ht="19.5" customHeight="1">
      <c r="A44" s="2" t="s">
        <v>38</v>
      </c>
    </row>
  </sheetData>
  <sheetProtection/>
  <mergeCells count="13">
    <mergeCell ref="O5:Q5"/>
    <mergeCell ref="R5:T5"/>
    <mergeCell ref="U5:W5"/>
    <mergeCell ref="X5:Z5"/>
    <mergeCell ref="AA5:AC5"/>
    <mergeCell ref="AE5:AE6"/>
    <mergeCell ref="AD5:AD6"/>
    <mergeCell ref="I5:K5"/>
    <mergeCell ref="L5:N5"/>
    <mergeCell ref="B5:B7"/>
    <mergeCell ref="A5:A7"/>
    <mergeCell ref="C5:E5"/>
    <mergeCell ref="F5:H5"/>
  </mergeCells>
  <printOptions horizontalCentered="1"/>
  <pageMargins left="0.2362204724409449" right="0.2362204724409449" top="0.5905511811023623" bottom="0.1968503937007874" header="0.5118110236220472" footer="0.5118110236220472"/>
  <pageSetup fitToWidth="0" horizontalDpi="600" verticalDpi="600" orientation="portrait" paperSize="9" r:id="rId3"/>
  <colBreaks count="1" manualBreakCount="1">
    <brk id="14" max="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2017-11-16T01:17:30Z</cp:lastPrinted>
  <dcterms:created xsi:type="dcterms:W3CDTF">2006-07-21T00:52:39Z</dcterms:created>
  <dcterms:modified xsi:type="dcterms:W3CDTF">2017-11-16T01:19:48Z</dcterms:modified>
  <cp:category/>
  <cp:version/>
  <cp:contentType/>
  <cp:contentStatus/>
</cp:coreProperties>
</file>